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igov-my.sharepoint.com/personal/shannon_nakama_health_ri_gov/Documents/Private Well Resources/Complete/Test results interpretation tool/"/>
    </mc:Choice>
  </mc:AlternateContent>
  <xr:revisionPtr revIDLastSave="5" documentId="8_{D70590A3-8589-4717-B38A-195A8C745921}" xr6:coauthVersionLast="47" xr6:coauthVersionMax="47" xr10:uidLastSave="{153A00C0-B59E-4722-98E8-2D3A3FF75293}"/>
  <bookViews>
    <workbookView xWindow="2025" yWindow="2475" windowWidth="21480" windowHeight="13455" xr2:uid="{A2E03595-4E83-4527-B402-0F57D7F5CF2D}"/>
  </bookViews>
  <sheets>
    <sheet name="TestResult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4" i="1" l="1"/>
  <c r="D236" i="1"/>
  <c r="D264" i="1"/>
  <c r="D225" i="1"/>
  <c r="D222" i="1"/>
  <c r="D212" i="1"/>
  <c r="D209" i="1"/>
  <c r="D215" i="1"/>
  <c r="D205" i="1"/>
  <c r="D196" i="1"/>
  <c r="D193" i="1"/>
  <c r="D182" i="1"/>
  <c r="D178" i="1"/>
  <c r="D174" i="1"/>
  <c r="D166" i="1"/>
  <c r="D162" i="1"/>
  <c r="D158" i="1"/>
  <c r="D218" i="1"/>
  <c r="D201" i="1"/>
  <c r="D189" i="1"/>
  <c r="D186" i="1"/>
  <c r="D170" i="1"/>
  <c r="D154" i="1"/>
  <c r="D151" i="1"/>
  <c r="D58" i="1" l="1"/>
  <c r="D54" i="1"/>
  <c r="D136" i="1"/>
  <c r="D133" i="1"/>
  <c r="D129" i="1"/>
  <c r="D125" i="1"/>
  <c r="D121" i="1"/>
  <c r="D117" i="1"/>
  <c r="D113" i="1"/>
  <c r="D109" i="1"/>
  <c r="D106" i="1"/>
  <c r="D102" i="1"/>
  <c r="D98" i="1"/>
  <c r="D95" i="1"/>
  <c r="D92" i="1"/>
  <c r="D232" i="1" l="1"/>
  <c r="D89" i="1" l="1"/>
  <c r="D82" i="1" l="1"/>
  <c r="D78" i="1"/>
  <c r="D74" i="1"/>
  <c r="D70" i="1"/>
  <c r="D67" i="1"/>
  <c r="D63" i="1"/>
  <c r="H1" i="1" l="1"/>
</calcChain>
</file>

<file path=xl/sharedStrings.xml><?xml version="1.0" encoding="utf-8"?>
<sst xmlns="http://schemas.openxmlformats.org/spreadsheetml/2006/main" count="394" uniqueCount="207">
  <si>
    <t>►  Convert μg/L to mg/L:</t>
  </si>
  <si>
    <t>μg/L</t>
  </si>
  <si>
    <t>=</t>
  </si>
  <si>
    <t>mg/L◄</t>
  </si>
  <si>
    <t>Rhode Island Department of Health</t>
  </si>
  <si>
    <t>Center for Drinking Water Quality</t>
  </si>
  <si>
    <t>Private Well Water Testing</t>
  </si>
  <si>
    <t>Understanding Your Lab Report</t>
  </si>
  <si>
    <t>Testing your well water regularly is one of the best ways to maintain your well water's health. Be sure to use only certified laboratories and keep copies of all your results.</t>
  </si>
  <si>
    <t>Lab reports are the lists of codes and numbers that show the results of your water testing. This worksheet can help you understand the basic information in your report and decide whether to talk to a well water professional.</t>
  </si>
  <si>
    <t>For more on how to read the report and other paperwork you may receive from the lab, see our 'Reading Your Report' guide.</t>
  </si>
  <si>
    <r>
      <rPr>
        <sz val="10"/>
        <color theme="10"/>
        <rFont val="Arial"/>
        <family val="2"/>
      </rPr>
      <t xml:space="preserve">► </t>
    </r>
    <r>
      <rPr>
        <u/>
        <sz val="10"/>
        <color theme="10"/>
        <rFont val="Arial"/>
        <family val="2"/>
      </rPr>
      <t>Reading Your Water Analysis Report</t>
    </r>
  </si>
  <si>
    <t>Make sure to read all directions carefully. If you have any questions, call your laboratory or the RIDOH Center for Drinking Water Quality 
at 401-222-6867.</t>
  </si>
  <si>
    <t>Directions</t>
  </si>
  <si>
    <t>In each section below, there is a blue box next to each test name. Enter the numbers for that test from the 'Result' column of your lab report without any symbols or units.</t>
  </si>
  <si>
    <r>
      <t>NOTE: Be sure to check that the units for each result on your report match the units next to the blue box. This worksheet labels most results in</t>
    </r>
    <r>
      <rPr>
        <b/>
        <i/>
        <sz val="10"/>
        <color theme="1"/>
        <rFont val="Arial"/>
        <family val="2"/>
      </rPr>
      <t xml:space="preserve"> mg/L</t>
    </r>
    <r>
      <rPr>
        <i/>
        <sz val="10"/>
        <color theme="1"/>
        <rFont val="Arial"/>
        <family val="2"/>
      </rPr>
      <t xml:space="preserve"> (milligrams per liter). If a result is in </t>
    </r>
    <r>
      <rPr>
        <b/>
        <i/>
        <sz val="10"/>
        <color theme="1"/>
        <rFont val="Arial"/>
        <family val="2"/>
      </rPr>
      <t>μg/L</t>
    </r>
    <r>
      <rPr>
        <i/>
        <sz val="10"/>
        <color theme="1"/>
        <rFont val="Arial"/>
        <family val="2"/>
      </rPr>
      <t xml:space="preserve"> (micrograms per liter), 1 milligram (mg/L) equals 1,000 micrograms (ug/L) and that makes a big difference! If you need to change the units of your result, we have included a converter at the top that will scroll down the sheet with you.</t>
    </r>
  </si>
  <si>
    <t>If you didn't have some tests done, leave those boxes blank.</t>
  </si>
  <si>
    <t>If your result has a less than symbol ( &lt; ) next to it or the letters "ND" (for "Not Detected"), enter the number zero in the box.</t>
  </si>
  <si>
    <t>If you look to the right of the box, you will see numbers in gray. These are either maximum contaminant levels (or "MCL," for things that can have health risks) or advisory levels (for things that generally don't).</t>
  </si>
  <si>
    <t>The box will turn a different color based on your result:</t>
  </si>
  <si>
    <t xml:space="preserve"> ██</t>
  </si>
  <si>
    <r>
      <rPr>
        <b/>
        <sz val="11"/>
        <color theme="1"/>
        <rFont val="Arial"/>
        <family val="2"/>
      </rPr>
      <t>Check/green</t>
    </r>
    <r>
      <rPr>
        <sz val="11"/>
        <color theme="1"/>
        <rFont val="Arial"/>
        <family val="2"/>
      </rPr>
      <t xml:space="preserve"> means that your result meets water quality standards.</t>
    </r>
  </si>
  <si>
    <t>██</t>
  </si>
  <si>
    <r>
      <rPr>
        <b/>
        <sz val="11"/>
        <color theme="1"/>
        <rFont val="Arial"/>
        <family val="2"/>
      </rPr>
      <t xml:space="preserve">Yellow/exclamation point </t>
    </r>
    <r>
      <rPr>
        <sz val="11"/>
        <color theme="1"/>
        <rFont val="Arial"/>
        <family val="2"/>
      </rPr>
      <t>means that your result is over half of the health 
limit or out of the ideal range, and followup actions may be recommended.</t>
    </r>
  </si>
  <si>
    <r>
      <rPr>
        <b/>
        <sz val="11"/>
        <color theme="1"/>
        <rFont val="Arial"/>
        <family val="2"/>
      </rPr>
      <t>'X' symbol/red</t>
    </r>
    <r>
      <rPr>
        <sz val="11"/>
        <color theme="1"/>
        <rFont val="Arial"/>
        <family val="2"/>
      </rPr>
      <t xml:space="preserve"> means that your result is above water quality standards, 
and it may have health effects. Red boxes will only appear for tests that 
have an official MCL set by the State of Rhode Island or the EPA.</t>
    </r>
  </si>
  <si>
    <t>Our Safe Well Water Tip Sheets give more information about different water tests and issues. There are links to related Tip Sheets throughout this tool, and you can also read the full series online.</t>
  </si>
  <si>
    <r>
      <rPr>
        <sz val="10"/>
        <color theme="10"/>
        <rFont val="Arial"/>
        <family val="2"/>
      </rPr>
      <t xml:space="preserve">► </t>
    </r>
    <r>
      <rPr>
        <u/>
        <sz val="10"/>
        <color theme="10"/>
        <rFont val="Arial"/>
        <family val="2"/>
      </rPr>
      <t>Read the Safe Well Water Tip Sheets</t>
    </r>
  </si>
  <si>
    <t>If you have questions about your report, call the laboratory and ask to speak to an interpreter.</t>
  </si>
  <si>
    <t>►</t>
  </si>
  <si>
    <t>Read before using this tool.</t>
  </si>
  <si>
    <t>This sheet is for educational purposes only, and there are many other factors about your well and water that aren't covered here. You should talk to a qualified water professional (such as your laboratory's licensed interpreter) before making any decisions or changes to your well or home water system.</t>
  </si>
  <si>
    <t>Jump to section</t>
  </si>
  <si>
    <t>Annual Tests</t>
  </si>
  <si>
    <t>5-10 Year Tests</t>
  </si>
  <si>
    <t>Bacteria (coliform, E. coli), nitrates, sodium, chloride, etc.</t>
  </si>
  <si>
    <t>MTBE, VOCs (Volatile Organic Chemicals)</t>
  </si>
  <si>
    <t>3-5 Year Tests</t>
  </si>
  <si>
    <t>Other/Non-Routine Tests</t>
  </si>
  <si>
    <t>Metals, corrosion tests</t>
  </si>
  <si>
    <t>Total Coliform Bacteria</t>
  </si>
  <si>
    <t>(Select from dropdown)</t>
  </si>
  <si>
    <t>Absent (Negative)</t>
  </si>
  <si>
    <t>✓</t>
  </si>
  <si>
    <t>A type of bacteria that usually does not cause serious health problems. 
However, it can be a warning sign that harmful bacteria can also get in.</t>
  </si>
  <si>
    <t>Present (Positive)</t>
  </si>
  <si>
    <t>⨉</t>
  </si>
  <si>
    <r>
      <t xml:space="preserve">► </t>
    </r>
    <r>
      <rPr>
        <u/>
        <sz val="10"/>
        <color theme="10"/>
        <rFont val="Arial"/>
        <family val="2"/>
      </rPr>
      <t>Read Tip Sheet 3: Bacteria</t>
    </r>
  </si>
  <si>
    <t>.</t>
  </si>
  <si>
    <t>E. coli</t>
  </si>
  <si>
    <t>(or Fecal Coliform Bacteria)</t>
  </si>
  <si>
    <t>A type of bacteria that only comes from human or animal waste and can 
make people sick.</t>
  </si>
  <si>
    <t>Chloride</t>
  </si>
  <si>
    <t>mg/L</t>
  </si>
  <si>
    <t xml:space="preserve"> &lt; 250</t>
  </si>
  <si>
    <t>A mineral that is naturally in well water at low levels. Higher levels can 
damage plumbing and might be a sign of a septic or sewage problem.</t>
  </si>
  <si>
    <t>!</t>
  </si>
  <si>
    <r>
      <rPr>
        <sz val="10"/>
        <color theme="10"/>
        <rFont val="Arial"/>
        <family val="2"/>
      </rPr>
      <t xml:space="preserve">► </t>
    </r>
    <r>
      <rPr>
        <u/>
        <sz val="10"/>
        <color theme="10"/>
        <rFont val="Arial"/>
        <family val="2"/>
      </rPr>
      <t>Read Tip Sheet 14: Sodium and Chloride</t>
    </r>
  </si>
  <si>
    <t>Color</t>
  </si>
  <si>
    <t>CU (Color Units)</t>
  </si>
  <si>
    <t>A measure of how much non-clear tint is in your well water. Color can come from various things in well water (such as iron) and may stain laundry or fixtures.</t>
  </si>
  <si>
    <t>Nitrate</t>
  </si>
  <si>
    <r>
      <t xml:space="preserve">A form of nitrogen that is naturally in well water but can be harmful at high levels. 
</t>
    </r>
    <r>
      <rPr>
        <b/>
        <i/>
        <sz val="10"/>
        <color theme="1" tint="0.34998626667073579"/>
        <rFont val="Arial"/>
        <family val="2"/>
      </rPr>
      <t>If your result shows an 'X' (red box), the water is not safe to drink for infants 
under one year old or people who are pregnant/nursing and they should 
switch to bottled water. See the Tip Sheet for more information.</t>
    </r>
  </si>
  <si>
    <t>Nitrite</t>
  </si>
  <si>
    <t>A form of nitrogen that is naturally in well water but can be harmful at high levels.</t>
  </si>
  <si>
    <t>Sodium</t>
  </si>
  <si>
    <t>&lt; 250</t>
  </si>
  <si>
    <t>A mineral that is naturally in well water at low levels. Higher levels can be a concern for people with certain health conditions.</t>
  </si>
  <si>
    <t>Turbidity</t>
  </si>
  <si>
    <t>NTU</t>
  </si>
  <si>
    <t>A measure of the cloudiness of your well water. Many things make water cloudy 
(such as minerals or silt), and high levels can affect some treatment systems.</t>
  </si>
  <si>
    <r>
      <rPr>
        <sz val="10"/>
        <color theme="10"/>
        <rFont val="Arial"/>
        <family val="2"/>
      </rPr>
      <t xml:space="preserve">▲ </t>
    </r>
    <r>
      <rPr>
        <u/>
        <sz val="10"/>
        <color theme="10"/>
        <rFont val="Arial"/>
        <family val="2"/>
      </rPr>
      <t>Back to top</t>
    </r>
  </si>
  <si>
    <t>Alkalinity</t>
  </si>
  <si>
    <t>100 - 200</t>
  </si>
  <si>
    <t>A measure of your well water's ability to neutralize acid, which can help prevent corrosion.</t>
  </si>
  <si>
    <t>Cadmium</t>
  </si>
  <si>
    <t>A metal that can sometimes be found in natural deposits but may also come 
from galvanized plumbing.</t>
  </si>
  <si>
    <t>Calcium</t>
  </si>
  <si>
    <t>60-120</t>
  </si>
  <si>
    <t>A mineral that is naturally in well water, and large amounts can sometimes 
leave a tough buildup in plumbing and fixtures.</t>
  </si>
  <si>
    <t>Copper</t>
  </si>
  <si>
    <t>A metal used in plumbing that can cause blue-green staining or affect the 
taste of food.</t>
  </si>
  <si>
    <r>
      <rPr>
        <sz val="10"/>
        <color theme="10"/>
        <rFont val="Arial"/>
        <family val="2"/>
      </rPr>
      <t xml:space="preserve">► </t>
    </r>
    <r>
      <rPr>
        <u/>
        <sz val="10"/>
        <color theme="10"/>
        <rFont val="Arial"/>
        <family val="2"/>
      </rPr>
      <t>Read Tip Sheet 5: Copper</t>
    </r>
  </si>
  <si>
    <t>Fluoride</t>
  </si>
  <si>
    <t xml:space="preserve">0.6 - 4.0 </t>
  </si>
  <si>
    <t>A metal naturally found in water that helps protect against tooth decay, 
especially for children under 12 years old.</t>
  </si>
  <si>
    <t>Hardness</t>
  </si>
  <si>
    <t>60 - 120</t>
  </si>
  <si>
    <t>The amount of dissolved minerals in your well water. These minerals can help protect 
against corrosion, but high levels may also cause tough buildup and residue.</t>
  </si>
  <si>
    <t>Iron</t>
  </si>
  <si>
    <t>A common red-brown metal in well water that can stain laundry and plumbing and affect the color and taste of food.</t>
  </si>
  <si>
    <r>
      <rPr>
        <sz val="10"/>
        <color theme="10"/>
        <rFont val="Arial"/>
        <family val="2"/>
      </rPr>
      <t xml:space="preserve">► </t>
    </r>
    <r>
      <rPr>
        <u/>
        <sz val="10"/>
        <color theme="10"/>
        <rFont val="Arial"/>
        <family val="2"/>
      </rPr>
      <t>Read Tip Sheet 7: Iron and Manganese</t>
    </r>
  </si>
  <si>
    <t>Lead</t>
  </si>
  <si>
    <r>
      <t>A toxic metal used in plumbing (especially pre-1988) that can cause serious health effects.</t>
    </r>
    <r>
      <rPr>
        <b/>
        <i/>
        <sz val="10"/>
        <color theme="1" tint="0.34998626667073579"/>
        <rFont val="Arial"/>
        <family val="2"/>
      </rPr>
      <t xml:space="preserve"> If your result shows an ‘X’ (red box) or exclamation point (yellow box), switch any children under 6 years old to bottled water and see the Tip Sheet 
for information and treatment options.</t>
    </r>
  </si>
  <si>
    <r>
      <rPr>
        <sz val="10"/>
        <color theme="10"/>
        <rFont val="Arial"/>
        <family val="2"/>
      </rPr>
      <t xml:space="preserve">► </t>
    </r>
    <r>
      <rPr>
        <u/>
        <sz val="10"/>
        <color theme="10"/>
        <rFont val="Arial"/>
        <family val="2"/>
      </rPr>
      <t>Read Tip Sheet 8: Lead</t>
    </r>
  </si>
  <si>
    <t>Manganese</t>
  </si>
  <si>
    <t>A common black-tinted metal in well water that can stain laundry and plumbing 
and affect the color and taste of food.</t>
  </si>
  <si>
    <t>pH</t>
  </si>
  <si>
    <t>6.5 - 8.5</t>
  </si>
  <si>
    <t>A scale of how acidic (lemon juice's pH is 2) or basic (soapy water's pH is 12) 
the water is. This can affect things like plumbing, fixtures, and treatment systems.</t>
  </si>
  <si>
    <t>Conductivity</t>
  </si>
  <si>
    <t>UMHO/CM</t>
  </si>
  <si>
    <t>&lt; 1500</t>
  </si>
  <si>
    <t>or Specific Conductance</t>
  </si>
  <si>
    <t>How well your water conducts electricity. This can come from dissolved salts and minerals and may make your water more corrosive.</t>
  </si>
  <si>
    <t>Sulfate</t>
  </si>
  <si>
    <t>Part of many natural minerals, but high amounts can cause digestive issues or corrosion in plumbing or fixtures (especially copper).</t>
  </si>
  <si>
    <t>Total Dissolved Solids</t>
  </si>
  <si>
    <t>The total amount of all non-water things (minerals, salts, etc) in your water. This will often be high in hard water or water with issues such as high iron.</t>
  </si>
  <si>
    <t>Zinc</t>
  </si>
  <si>
    <t>Notes about this section</t>
  </si>
  <si>
    <t>The VOC (Volatile Organic Compound) panel tests for more than 50 VOCs, and many of them either occur naturally or appear when other VOCs break down. Only the tests with MCLs set by the EPA are listed here; contact your laboratory with any questions.</t>
  </si>
  <si>
    <t xml:space="preserve">For more information about VOCs in well water, see the 'Man-made chemicals' Tip Sheet. </t>
  </si>
  <si>
    <r>
      <rPr>
        <sz val="10"/>
        <color theme="10"/>
        <rFont val="Arial"/>
        <family val="2"/>
      </rPr>
      <t xml:space="preserve">► </t>
    </r>
    <r>
      <rPr>
        <u/>
        <sz val="10"/>
        <color theme="10"/>
        <rFont val="Arial"/>
        <family val="2"/>
      </rPr>
      <t>Read Tip Sheet 9: Man-made chemicals</t>
    </r>
  </si>
  <si>
    <t>Some VOCs can have potentially serious health effects. If any of your VOC test results are over the MCL (the 'x' symbol and red box), contact the Center for Drinking Water Quality for advice and next steps.</t>
  </si>
  <si>
    <t>Benzene</t>
  </si>
  <si>
    <t>A gasoline additive also used in manufacturing (eg. paints, dyes, and cosmetics). It may naturally occur in crude oil or from forest fires.</t>
  </si>
  <si>
    <t>Carbon Tetrachloride</t>
  </si>
  <si>
    <t>(or tetrachloromethane)</t>
  </si>
  <si>
    <t>Used in manufacturing paint and plastics.</t>
  </si>
  <si>
    <t>Chlorobenzene</t>
  </si>
  <si>
    <t>(or monochlorobenzene, benzene chloride)</t>
  </si>
  <si>
    <t>Used in manufacturing (eg. dyes, pesticides, and other chemicals).</t>
  </si>
  <si>
    <t>1,2-Dichlorobenzene</t>
  </si>
  <si>
    <t>(or o-dichlorobenzene)</t>
  </si>
  <si>
    <t>Primarily used in agricultural chemicals, often herbicides and some pesticides.</t>
  </si>
  <si>
    <t>1,4-Dichlorobenzene</t>
  </si>
  <si>
    <t>(or p-dichlorobenzene)</t>
  </si>
  <si>
    <t>Primarily used in pesticides and some household products like mothballs and 
urinal deodorants.</t>
  </si>
  <si>
    <t>1,2-Dichloroethane</t>
  </si>
  <si>
    <t>(or ethylene dichloride)</t>
  </si>
  <si>
    <t>A gasoline additive also used in some manufacturing (such as PVC plastics, 
other plastics, and upholstery).</t>
  </si>
  <si>
    <t>1,1-Dichloroethene</t>
  </si>
  <si>
    <t>(or 1,1-dichloroethylene)</t>
  </si>
  <si>
    <t>Used in manufacturing (eg. fireproofing chemicals, refrigerants, and plastics).</t>
  </si>
  <si>
    <t>cis-1,2-Dichloroethene</t>
  </si>
  <si>
    <t>(or cis-1,2-dichloroethylene)</t>
  </si>
  <si>
    <t>Used in manufacturing (eg. solvents, pharmaceuticals, and waxes).</t>
  </si>
  <si>
    <t>trans-1,2-Dichloroethene</t>
  </si>
  <si>
    <t>(or trans-1,2-dichloroethylene)</t>
  </si>
  <si>
    <t>Used in manufacturing (eg. solvents and other chemicals).</t>
  </si>
  <si>
    <t>1,2-Dichloropropane</t>
  </si>
  <si>
    <t>A solvent used in paint strippers and varnishes as well as chemical manufacturing.</t>
  </si>
  <si>
    <t>Dichloromethane</t>
  </si>
  <si>
    <t>(or methylene chloride)</t>
  </si>
  <si>
    <t>A solvent primarily used in paint strippers but also in some aerosols and pesticides.</t>
  </si>
  <si>
    <t>Ethylbenzene</t>
  </si>
  <si>
    <t>A fuel additive used in manufacturing (eg. rubber, plastics, and styrene). It may naturally occur in crude oil, coal tar, or natural gas.</t>
  </si>
  <si>
    <t>Methyl tert-Butyl Ether (MtBE)</t>
  </si>
  <si>
    <t>(or methyl tertiary butyl ether)</t>
  </si>
  <si>
    <t>A gasoline additive that typically enters well water through spills or leaking storage such as fuel tanks.</t>
  </si>
  <si>
    <r>
      <rPr>
        <sz val="10"/>
        <color theme="10"/>
        <rFont val="Arial"/>
        <family val="2"/>
      </rPr>
      <t xml:space="preserve">► </t>
    </r>
    <r>
      <rPr>
        <u/>
        <sz val="10"/>
        <color theme="10"/>
        <rFont val="Arial"/>
        <family val="2"/>
      </rPr>
      <t>Read Tip Sheet 10: MtBE</t>
    </r>
  </si>
  <si>
    <t>Tetrachloroethene</t>
  </si>
  <si>
    <t>(or PCE, perchloroethene, or tetrachloroethylene)</t>
  </si>
  <si>
    <t>Used in industries such as metal processing, dry cleaning, and textiles.</t>
  </si>
  <si>
    <t>Toluene</t>
  </si>
  <si>
    <t>(or methylbenzene)</t>
  </si>
  <si>
    <t>A solvent used in petroleum products and some manufacturing (eg. paints, polishes, and plastics).</t>
  </si>
  <si>
    <t>1,2,4-Trichlorobenzene</t>
  </si>
  <si>
    <t>Used in manufacturing (eg. dyes, herbicides, and other chemicals).</t>
  </si>
  <si>
    <t>1,1,1-Trichloroethane</t>
  </si>
  <si>
    <t>A solvent primarily used to clean metals. It is also used in the dye and textile industry and for manufacturing aerosols.</t>
  </si>
  <si>
    <t>1,1,2-Trichloroethane</t>
  </si>
  <si>
    <t>A solvent primarily used in plastic and rubber manufacturing.</t>
  </si>
  <si>
    <t>Trichloroethene</t>
  </si>
  <si>
    <t>(or TCE, trichloroethylene)</t>
  </si>
  <si>
    <t>Used in textile manufacturing and can also be found in products like varnishes and paint strippers.</t>
  </si>
  <si>
    <t>Vinyl Chloride</t>
  </si>
  <si>
    <t>Primarily used in PVC plastics and other plastics manufacturing. It also forms 
when certain chemicals (such as tetrachloroethene) break down.</t>
  </si>
  <si>
    <t>Xylenes (Total)</t>
  </si>
  <si>
    <t>A solvent used in printing and some manufacturing (e.g. rubber, leather, and fibers), and may naturally occur in coal tar, wood, or certain plants.</t>
  </si>
  <si>
    <t>Arsenic</t>
  </si>
  <si>
    <t>A toxic metal not common in Rhode Island well water. It is sometimes found near land that was once used as an orchard or had certain types of factories.</t>
  </si>
  <si>
    <t>Beryllium</t>
  </si>
  <si>
    <t>A rare metal found in certain areas of Rhode Island that can cause health problems.</t>
  </si>
  <si>
    <t>Radon</t>
  </si>
  <si>
    <t>The EPA does not have a health limit for radon in water, and Rhode Island doesn't require testing private wells for it. See our Radon Tip Sheet below.</t>
  </si>
  <si>
    <r>
      <rPr>
        <sz val="10"/>
        <color theme="10"/>
        <rFont val="Arial"/>
        <family val="2"/>
      </rPr>
      <t xml:space="preserve">► </t>
    </r>
    <r>
      <rPr>
        <u/>
        <sz val="10"/>
        <color theme="10"/>
        <rFont val="Arial"/>
        <family val="2"/>
      </rPr>
      <t>Read Tip Sheet 13: Radon</t>
    </r>
  </si>
  <si>
    <r>
      <t xml:space="preserve">There is, however, a health limit for radon in </t>
    </r>
    <r>
      <rPr>
        <i/>
        <sz val="10"/>
        <color theme="1"/>
        <rFont val="Arial"/>
        <family val="2"/>
      </rPr>
      <t>air</t>
    </r>
    <r>
      <rPr>
        <sz val="10"/>
        <color theme="1"/>
        <rFont val="Arial"/>
        <family val="2"/>
      </rPr>
      <t>. Contact the RIDOH Radon Control Program for more information.</t>
    </r>
  </si>
  <si>
    <r>
      <rPr>
        <sz val="10"/>
        <color theme="10"/>
        <rFont val="Arial"/>
        <family val="2"/>
      </rPr>
      <t xml:space="preserve">► </t>
    </r>
    <r>
      <rPr>
        <u/>
        <sz val="10"/>
        <color theme="10"/>
        <rFont val="Arial"/>
        <family val="2"/>
      </rPr>
      <t>Radon Control Program Website</t>
    </r>
  </si>
  <si>
    <t>Questions?</t>
  </si>
  <si>
    <t>Contact the Private Wells program at 401-222-6867 or DWQ.RIDOH@health.ri.gov</t>
  </si>
  <si>
    <t>https://health.ri.gov/water/for/privatewellowners/</t>
  </si>
  <si>
    <r>
      <t xml:space="preserve">► </t>
    </r>
    <r>
      <rPr>
        <u/>
        <sz val="10"/>
        <color theme="10"/>
        <rFont val="Arial"/>
        <family val="2"/>
      </rPr>
      <t>Read Tip Sheet 11: Nitrate and Nitrite</t>
    </r>
  </si>
  <si>
    <r>
      <rPr>
        <sz val="10"/>
        <color theme="10"/>
        <rFont val="Arial"/>
        <family val="2"/>
      </rPr>
      <t xml:space="preserve">► </t>
    </r>
    <r>
      <rPr>
        <u/>
        <sz val="10"/>
        <color theme="10"/>
        <rFont val="Arial"/>
        <family val="2"/>
      </rPr>
      <t>Read Tip Sheet 6: Fluoride</t>
    </r>
  </si>
  <si>
    <r>
      <rPr>
        <sz val="10"/>
        <color theme="10"/>
        <rFont val="Arial"/>
        <family val="2"/>
      </rPr>
      <t xml:space="preserve">► </t>
    </r>
    <r>
      <rPr>
        <u/>
        <sz val="10"/>
        <color theme="10"/>
        <rFont val="Arial"/>
        <family val="2"/>
      </rPr>
      <t>Read Tip Sheet 12: pH</t>
    </r>
  </si>
  <si>
    <r>
      <rPr>
        <sz val="10"/>
        <color theme="10"/>
        <rFont val="Arial"/>
        <family val="2"/>
      </rPr>
      <t xml:space="preserve">► </t>
    </r>
    <r>
      <rPr>
        <u/>
        <sz val="10"/>
        <color theme="10"/>
        <rFont val="Arial"/>
        <family val="2"/>
      </rPr>
      <t>Read Tip Sheet 15: Sulfate and Hydrogen Sulfide</t>
    </r>
  </si>
  <si>
    <r>
      <rPr>
        <sz val="10"/>
        <color theme="10"/>
        <rFont val="Arial"/>
        <family val="2"/>
      </rPr>
      <t xml:space="preserve">► </t>
    </r>
    <r>
      <rPr>
        <u/>
        <sz val="10"/>
        <color theme="10"/>
        <rFont val="Arial"/>
        <family val="2"/>
      </rPr>
      <t>Read Tip Sheet 2: Arsenic</t>
    </r>
  </si>
  <si>
    <r>
      <rPr>
        <sz val="10"/>
        <color theme="10"/>
        <rFont val="Arial"/>
        <family val="2"/>
      </rPr>
      <t xml:space="preserve">► </t>
    </r>
    <r>
      <rPr>
        <u/>
        <sz val="10"/>
        <color theme="10"/>
        <rFont val="Arial"/>
        <family val="2"/>
      </rPr>
      <t>Read Tip Sheet 4: Beryllium</t>
    </r>
  </si>
  <si>
    <t>Arsenic, beryllium, PFAS, etc.</t>
  </si>
  <si>
    <t>PFAS (Per- and polyfluoroalkyl substances)</t>
  </si>
  <si>
    <r>
      <rPr>
        <sz val="10"/>
        <color theme="10"/>
        <rFont val="Arial"/>
        <family val="2"/>
      </rPr>
      <t xml:space="preserve">► </t>
    </r>
    <r>
      <rPr>
        <u/>
        <sz val="10"/>
        <color theme="10"/>
        <rFont val="Arial"/>
        <family val="2"/>
      </rPr>
      <t>Read Tip Sheet 29: PFAS</t>
    </r>
  </si>
  <si>
    <t>ng/L</t>
  </si>
  <si>
    <t>(or PFOA)</t>
  </si>
  <si>
    <t>Perfluorooctanoic acid</t>
  </si>
  <si>
    <t>(or PFOS)</t>
  </si>
  <si>
    <t>Perfluorooctane sulfonic acid</t>
  </si>
  <si>
    <t>(or PFHxS)</t>
  </si>
  <si>
    <t>Perfluorohexane sulfonic acid</t>
  </si>
  <si>
    <t>(or PFNA)</t>
  </si>
  <si>
    <t>(or PFHpA)</t>
  </si>
  <si>
    <t>(or PFDA)</t>
  </si>
  <si>
    <t>Perfluorodecanoic acid</t>
  </si>
  <si>
    <t>Perfluoroheptanoic acid</t>
  </si>
  <si>
    <t>Perfluorononanoic acid</t>
  </si>
  <si>
    <t>TOTAL:</t>
  </si>
  <si>
    <r>
      <rPr>
        <b/>
        <sz val="10"/>
        <color theme="1"/>
        <rFont val="Arial"/>
        <family val="2"/>
      </rPr>
      <t>NOTE:</t>
    </r>
    <r>
      <rPr>
        <sz val="10"/>
        <color theme="1"/>
        <rFont val="Arial"/>
        <family val="2"/>
      </rPr>
      <t xml:space="preserve"> The State of Rhode Island has set an interim standard of 20ppt (parts per trillion, or ng/L) for the </t>
    </r>
    <r>
      <rPr>
        <i/>
        <sz val="10"/>
        <color theme="1"/>
        <rFont val="Arial"/>
        <family val="2"/>
      </rPr>
      <t>combined total</t>
    </r>
    <r>
      <rPr>
        <sz val="10"/>
        <color theme="1"/>
        <rFont val="Arial"/>
        <family val="2"/>
      </rPr>
      <t xml:space="preserve"> of six specific PFAS compounds. You only need to enter your results for the PFAS listed below, and this sheet will total them for you.</t>
    </r>
  </si>
  <si>
    <t>A large family of man-made chemicals commonly added to nonstick, stain-resistant, and waterproof products (e.g. clothing, cookware, and upholstery) as well as some firefighting foams. Exposure to certain PFAS can cause negative health effects.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</si>
</sst>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1"/>
      <color theme="1"/>
      <name val="Calibri"/>
      <family val="2"/>
      <scheme val="minor"/>
    </font>
    <font>
      <sz val="11"/>
      <color theme="1"/>
      <name val="Arial"/>
      <family val="2"/>
    </font>
    <font>
      <b/>
      <sz val="11"/>
      <color theme="1"/>
      <name val="Arial"/>
      <family val="2"/>
    </font>
    <font>
      <sz val="10"/>
      <color rgb="FF222222"/>
      <name val="Arial"/>
      <family val="2"/>
    </font>
    <font>
      <b/>
      <sz val="16"/>
      <color theme="0"/>
      <name val="Arial"/>
      <family val="2"/>
    </font>
    <font>
      <b/>
      <sz val="9"/>
      <name val="Arial"/>
      <family val="2"/>
    </font>
    <font>
      <sz val="14"/>
      <color theme="0"/>
      <name val="Arial"/>
      <family val="2"/>
    </font>
    <font>
      <sz val="9"/>
      <name val="Arial"/>
      <family val="2"/>
    </font>
    <font>
      <sz val="8"/>
      <name val="Arial"/>
      <family val="2"/>
    </font>
    <font>
      <b/>
      <sz val="16"/>
      <name val="Arial"/>
      <family val="2"/>
    </font>
    <font>
      <sz val="14"/>
      <name val="Arial"/>
      <family val="2"/>
    </font>
    <font>
      <b/>
      <sz val="12"/>
      <color theme="1"/>
      <name val="Arial"/>
      <family val="2"/>
    </font>
    <font>
      <sz val="10"/>
      <color theme="1"/>
      <name val="Arial"/>
      <family val="2"/>
    </font>
    <font>
      <i/>
      <sz val="10"/>
      <color theme="1"/>
      <name val="Arial"/>
      <family val="2"/>
    </font>
    <font>
      <sz val="11"/>
      <color theme="9" tint="0.59999389629810485"/>
      <name val="Arial"/>
      <family val="2"/>
    </font>
    <font>
      <sz val="11"/>
      <color theme="7" tint="0.59999389629810485"/>
      <name val="Arial"/>
      <family val="2"/>
    </font>
    <font>
      <sz val="11"/>
      <color rgb="FFF9B5B5"/>
      <name val="Arial"/>
      <family val="2"/>
    </font>
    <font>
      <u/>
      <sz val="11"/>
      <color theme="10"/>
      <name val="Calibri"/>
      <family val="2"/>
      <scheme val="minor"/>
    </font>
    <font>
      <sz val="11"/>
      <color rgb="FFFF0000"/>
      <name val="Arial"/>
      <family val="2"/>
    </font>
    <font>
      <b/>
      <sz val="16"/>
      <color theme="1"/>
      <name val="Arial"/>
      <family val="2"/>
    </font>
    <font>
      <b/>
      <sz val="14"/>
      <color theme="9" tint="-0.249977111117893"/>
      <name val="Calibri"/>
      <family val="2"/>
      <scheme val="minor"/>
    </font>
    <font>
      <sz val="11"/>
      <color theme="0" tint="-0.249977111117893"/>
      <name val="Arial"/>
      <family val="2"/>
    </font>
    <font>
      <i/>
      <sz val="10"/>
      <color theme="1" tint="0.34998626667073579"/>
      <name val="Arial"/>
      <family val="2"/>
    </font>
    <font>
      <sz val="10"/>
      <color theme="1" tint="0.34998626667073579"/>
      <name val="Arial"/>
      <family val="2"/>
    </font>
    <font>
      <b/>
      <sz val="10"/>
      <color theme="1"/>
      <name val="Arial"/>
      <family val="2"/>
    </font>
    <font>
      <u/>
      <sz val="10"/>
      <color theme="10"/>
      <name val="Arial"/>
      <family val="2"/>
    </font>
    <font>
      <b/>
      <i/>
      <sz val="10"/>
      <color theme="1"/>
      <name val="Arial"/>
      <family val="2"/>
    </font>
    <font>
      <b/>
      <i/>
      <sz val="10"/>
      <color theme="1" tint="0.34998626667073579"/>
      <name val="Arial"/>
      <family val="2"/>
    </font>
    <font>
      <b/>
      <sz val="14"/>
      <color theme="9" tint="-0.249977111117893"/>
      <name val="Arial"/>
      <family val="2"/>
    </font>
    <font>
      <b/>
      <sz val="14"/>
      <color rgb="FFCC9900"/>
      <name val="Arial"/>
      <family val="2"/>
    </font>
    <font>
      <b/>
      <sz val="11"/>
      <color rgb="FFFF8181"/>
      <name val="Arial"/>
      <family val="2"/>
    </font>
    <font>
      <b/>
      <sz val="14"/>
      <color theme="1"/>
      <name val="Arial"/>
      <family val="2"/>
    </font>
    <font>
      <sz val="10"/>
      <color theme="10"/>
      <name val="Arial"/>
      <family val="2"/>
    </font>
    <font>
      <i/>
      <sz val="9"/>
      <color theme="1"/>
      <name val="Arial"/>
      <family val="2"/>
    </font>
    <font>
      <sz val="12"/>
      <color theme="0" tint="-0.249977111117893"/>
      <name val="Wingdings 3"/>
      <family val="1"/>
      <charset val="2"/>
    </font>
    <font>
      <u/>
      <sz val="11"/>
      <color theme="10"/>
      <name val="Arial"/>
      <family val="2"/>
    </font>
    <font>
      <sz val="11"/>
      <name val="Arial"/>
      <family val="2"/>
    </font>
    <font>
      <sz val="10"/>
      <color rgb="FF0563C1"/>
      <name val="Arial"/>
      <family val="2"/>
    </font>
    <font>
      <sz val="49"/>
      <color rgb="FF3C3C3C"/>
      <name val="Lucida Sans Unicode"/>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49B2"/>
        <bgColor indexed="64"/>
      </patternFill>
    </fill>
    <fill>
      <patternFill patternType="solid">
        <fgColor theme="0" tint="-0.14999847407452621"/>
        <bgColor indexed="64"/>
      </patternFill>
    </fill>
  </fills>
  <borders count="10">
    <border>
      <left/>
      <right/>
      <top/>
      <bottom/>
      <diagonal/>
    </border>
    <border>
      <left/>
      <right/>
      <top/>
      <bottom style="medium">
        <color theme="0" tint="-0.34998626667073579"/>
      </bottom>
      <diagonal/>
    </border>
    <border>
      <left style="medium">
        <color rgb="FFFF0000"/>
      </left>
      <right/>
      <top/>
      <bottom/>
      <diagonal/>
    </border>
    <border>
      <left/>
      <right style="medium">
        <color rgb="FFFF0000"/>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dotted">
        <color theme="0" tint="-0.34998626667073579"/>
      </left>
      <right/>
      <top/>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bottom/>
      <diagonal/>
    </border>
  </borders>
  <cellStyleXfs count="2">
    <xf numFmtId="0" fontId="0" fillId="0" borderId="0"/>
    <xf numFmtId="0" fontId="17" fillId="0" borderId="0" applyNumberFormat="0" applyFill="0" applyBorder="0" applyAlignment="0" applyProtection="0"/>
  </cellStyleXfs>
  <cellXfs count="118">
    <xf numFmtId="0" fontId="0" fillId="0" borderId="0" xfId="0"/>
    <xf numFmtId="0" fontId="2" fillId="3" borderId="1"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1" fillId="2" borderId="1" xfId="0" applyFont="1" applyFill="1" applyBorder="1" applyAlignment="1" applyProtection="1">
      <alignment vertical="center"/>
    </xf>
    <xf numFmtId="0" fontId="1" fillId="2" borderId="1" xfId="0" applyFont="1" applyFill="1" applyBorder="1" applyAlignment="1" applyProtection="1">
      <alignment horizontal="right" vertical="center"/>
    </xf>
    <xf numFmtId="0" fontId="3" fillId="2" borderId="1" xfId="0" applyFont="1" applyFill="1" applyBorder="1" applyAlignment="1" applyProtection="1">
      <alignment vertical="center"/>
    </xf>
    <xf numFmtId="0" fontId="1" fillId="2" borderId="1" xfId="0" applyFont="1" applyFill="1" applyBorder="1" applyAlignment="1" applyProtection="1">
      <alignment horizontal="center" vertical="center"/>
    </xf>
    <xf numFmtId="164" fontId="2" fillId="2" borderId="1" xfId="0" applyNumberFormat="1" applyFont="1" applyFill="1" applyBorder="1" applyAlignment="1" applyProtection="1">
      <alignment horizontal="center" vertical="center"/>
    </xf>
    <xf numFmtId="0" fontId="0" fillId="2" borderId="0" xfId="0" applyFill="1" applyProtection="1"/>
    <xf numFmtId="0" fontId="0" fillId="0" borderId="0" xfId="0" applyProtection="1"/>
    <xf numFmtId="0" fontId="1" fillId="2" borderId="0" xfId="0" applyFont="1" applyFill="1" applyAlignment="1" applyProtection="1">
      <alignment vertical="center"/>
    </xf>
    <xf numFmtId="0" fontId="1" fillId="2" borderId="0" xfId="0" applyFont="1" applyFill="1" applyAlignment="1" applyProtection="1">
      <alignment horizontal="right" vertical="center"/>
    </xf>
    <xf numFmtId="0" fontId="2" fillId="2" borderId="0" xfId="0" applyFont="1" applyFill="1" applyAlignment="1" applyProtection="1">
      <alignment horizontal="center" vertical="center"/>
    </xf>
    <xf numFmtId="0" fontId="3" fillId="2" borderId="0" xfId="0" applyFont="1" applyFill="1" applyAlignment="1" applyProtection="1">
      <alignment vertical="center"/>
    </xf>
    <xf numFmtId="164" fontId="2" fillId="2" borderId="0" xfId="0" applyNumberFormat="1" applyFont="1" applyFill="1" applyAlignment="1" applyProtection="1">
      <alignment horizontal="center" vertical="center"/>
    </xf>
    <xf numFmtId="0" fontId="4" fillId="4" borderId="0" xfId="0" applyFont="1" applyFill="1" applyAlignment="1" applyProtection="1">
      <alignment vertical="center"/>
    </xf>
    <xf numFmtId="0" fontId="4" fillId="2" borderId="0" xfId="0" applyFont="1" applyFill="1" applyAlignment="1" applyProtection="1">
      <alignment vertical="center"/>
    </xf>
    <xf numFmtId="0" fontId="4" fillId="2" borderId="0" xfId="0" applyFont="1" applyFill="1" applyAlignment="1" applyProtection="1">
      <alignment horizontal="left" vertical="center"/>
    </xf>
    <xf numFmtId="0" fontId="5" fillId="2" borderId="0" xfId="0" applyFont="1" applyFill="1" applyAlignment="1" applyProtection="1">
      <alignment horizontal="left"/>
    </xf>
    <xf numFmtId="0" fontId="6" fillId="2" borderId="0" xfId="0" applyFont="1" applyFill="1" applyAlignment="1" applyProtection="1">
      <alignment vertical="top"/>
    </xf>
    <xf numFmtId="0" fontId="7" fillId="2" borderId="0" xfId="0" applyFont="1" applyFill="1" applyAlignment="1" applyProtection="1">
      <alignment vertical="top"/>
    </xf>
    <xf numFmtId="0" fontId="8" fillId="2" borderId="0" xfId="0" applyFont="1" applyFill="1" applyAlignment="1" applyProtection="1">
      <alignment vertical="top"/>
    </xf>
    <xf numFmtId="0" fontId="32" fillId="2" borderId="0" xfId="1" applyFont="1" applyFill="1" applyAlignment="1" applyProtection="1">
      <alignment vertical="center" wrapText="1"/>
    </xf>
    <xf numFmtId="0" fontId="1" fillId="2" borderId="0" xfId="0" applyFont="1" applyFill="1" applyAlignment="1" applyProtection="1">
      <alignment vertical="center" wrapText="1"/>
    </xf>
    <xf numFmtId="0" fontId="1" fillId="2" borderId="1" xfId="0" applyFont="1" applyFill="1" applyBorder="1" applyAlignment="1" applyProtection="1">
      <alignment horizontal="left" vertical="top" wrapText="1"/>
    </xf>
    <xf numFmtId="0" fontId="1" fillId="0" borderId="0" xfId="0" applyFont="1" applyAlignment="1" applyProtection="1">
      <alignment vertical="center"/>
    </xf>
    <xf numFmtId="0" fontId="2" fillId="2" borderId="0" xfId="0" applyFont="1" applyFill="1" applyAlignment="1" applyProtection="1">
      <alignment vertical="center"/>
    </xf>
    <xf numFmtId="0" fontId="11" fillId="2" borderId="0" xfId="0" applyFont="1" applyFill="1" applyAlignment="1" applyProtection="1">
      <alignment horizontal="right" vertical="center" indent="1"/>
    </xf>
    <xf numFmtId="0" fontId="12" fillId="2" borderId="0" xfId="0" applyFont="1" applyFill="1" applyAlignment="1" applyProtection="1">
      <alignment horizontal="right" vertical="center"/>
    </xf>
    <xf numFmtId="0" fontId="14" fillId="2" borderId="0" xfId="0" applyFont="1" applyFill="1" applyAlignment="1" applyProtection="1">
      <alignment horizontal="right" vertical="center"/>
    </xf>
    <xf numFmtId="0" fontId="16" fillId="2" borderId="0" xfId="0" applyFont="1" applyFill="1" applyAlignment="1" applyProtection="1">
      <alignment horizontal="right" vertical="center"/>
    </xf>
    <xf numFmtId="0" fontId="18" fillId="2" borderId="0" xfId="0" applyFont="1" applyFill="1" applyAlignment="1" applyProtection="1">
      <alignment horizontal="right" vertical="center"/>
    </xf>
    <xf numFmtId="0" fontId="1" fillId="2" borderId="2" xfId="0" applyFont="1" applyFill="1" applyBorder="1" applyAlignment="1" applyProtection="1">
      <alignment vertical="center"/>
    </xf>
    <xf numFmtId="0" fontId="1" fillId="5" borderId="0" xfId="0" applyFont="1" applyFill="1" applyAlignment="1" applyProtection="1">
      <alignment vertical="center"/>
    </xf>
    <xf numFmtId="0" fontId="20" fillId="2" borderId="0" xfId="0" applyFont="1" applyFill="1" applyAlignment="1" applyProtection="1">
      <alignment horizontal="center" vertical="center"/>
    </xf>
    <xf numFmtId="0" fontId="37" fillId="2" borderId="0" xfId="0" applyFont="1" applyFill="1" applyAlignment="1" applyProtection="1">
      <alignment horizontal="right" vertical="center"/>
    </xf>
    <xf numFmtId="0" fontId="13" fillId="2" borderId="0" xfId="0" applyFont="1" applyFill="1" applyAlignment="1" applyProtection="1">
      <alignment horizontal="left" vertical="center" wrapText="1"/>
    </xf>
    <xf numFmtId="0" fontId="13" fillId="2" borderId="0" xfId="0" applyFont="1" applyFill="1" applyAlignment="1" applyProtection="1">
      <alignment vertical="center"/>
    </xf>
    <xf numFmtId="0" fontId="31" fillId="2" borderId="0" xfId="0" applyFont="1" applyFill="1" applyAlignment="1" applyProtection="1">
      <alignment horizontal="center" vertical="center"/>
    </xf>
    <xf numFmtId="0" fontId="34" fillId="2" borderId="0" xfId="0" applyFont="1" applyFill="1" applyAlignment="1" applyProtection="1">
      <alignment horizontal="left" vertical="center"/>
    </xf>
    <xf numFmtId="0" fontId="28" fillId="0" borderId="0" xfId="0" applyFont="1" applyAlignment="1" applyProtection="1">
      <alignment horizontal="center" vertical="center"/>
    </xf>
    <xf numFmtId="0" fontId="30" fillId="0" borderId="0" xfId="0" applyFont="1" applyAlignment="1" applyProtection="1">
      <alignment horizontal="center" vertical="center"/>
    </xf>
    <xf numFmtId="0" fontId="12" fillId="2" borderId="0" xfId="0" applyFont="1" applyFill="1" applyAlignment="1" applyProtection="1">
      <alignment vertical="center" wrapText="1"/>
    </xf>
    <xf numFmtId="0" fontId="1" fillId="2" borderId="0" xfId="0" quotePrefix="1" applyFont="1" applyFill="1" applyAlignment="1" applyProtection="1">
      <alignment vertical="center"/>
    </xf>
    <xf numFmtId="0" fontId="36" fillId="0" borderId="0" xfId="0" applyFont="1" applyAlignment="1" applyProtection="1">
      <alignment vertical="center"/>
    </xf>
    <xf numFmtId="0" fontId="38" fillId="0" borderId="0" xfId="0" applyFont="1" applyProtection="1"/>
    <xf numFmtId="0" fontId="26" fillId="2" borderId="0" xfId="0" applyFont="1" applyFill="1" applyAlignment="1" applyProtection="1">
      <alignment horizontal="left" vertical="center" indent="1"/>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12" fillId="0" borderId="0" xfId="0" applyFont="1" applyAlignment="1" applyProtection="1">
      <alignment horizontal="center" vertical="center"/>
    </xf>
    <xf numFmtId="164" fontId="2" fillId="0" borderId="0" xfId="0" applyNumberFormat="1" applyFont="1" applyAlignment="1" applyProtection="1">
      <alignment horizontal="center" vertical="center"/>
    </xf>
    <xf numFmtId="0" fontId="1" fillId="2" borderId="0" xfId="0" applyFont="1" applyFill="1" applyProtection="1"/>
    <xf numFmtId="0" fontId="21" fillId="2" borderId="0" xfId="0" applyFont="1" applyFill="1" applyAlignment="1" applyProtection="1">
      <alignment horizontal="right" vertical="center" indent="2"/>
    </xf>
    <xf numFmtId="0" fontId="28" fillId="2" borderId="0" xfId="0" applyFont="1" applyFill="1" applyAlignment="1" applyProtection="1">
      <alignment horizontal="center" vertical="center"/>
    </xf>
    <xf numFmtId="0" fontId="29" fillId="2" borderId="0" xfId="0" applyFont="1" applyFill="1" applyAlignment="1" applyProtection="1">
      <alignment horizontal="center" vertical="center"/>
    </xf>
    <xf numFmtId="0" fontId="30" fillId="2" borderId="0" xfId="0" applyFont="1" applyFill="1" applyAlignment="1" applyProtection="1">
      <alignment horizontal="center" vertical="center"/>
    </xf>
    <xf numFmtId="0" fontId="25" fillId="2" borderId="0" xfId="1" applyFont="1" applyFill="1" applyAlignment="1" applyProtection="1">
      <alignment vertical="center" wrapText="1"/>
    </xf>
    <xf numFmtId="0" fontId="17" fillId="2" borderId="0" xfId="1" applyFill="1" applyProtection="1"/>
    <xf numFmtId="0" fontId="12" fillId="2" borderId="0" xfId="0" applyFont="1" applyFill="1" applyProtection="1"/>
    <xf numFmtId="0" fontId="25" fillId="2" borderId="0" xfId="1" applyFont="1" applyFill="1" applyAlignment="1" applyProtection="1">
      <alignment vertical="center"/>
    </xf>
    <xf numFmtId="0" fontId="18" fillId="2" borderId="0" xfId="0" applyFont="1" applyFill="1" applyAlignment="1" applyProtection="1">
      <alignment horizontal="right" vertical="top"/>
    </xf>
    <xf numFmtId="0" fontId="23" fillId="2" borderId="0" xfId="0" applyFont="1" applyFill="1" applyAlignment="1" applyProtection="1">
      <alignment horizontal="left" wrapText="1" indent="1"/>
    </xf>
    <xf numFmtId="0" fontId="17" fillId="2" borderId="0" xfId="1" applyFill="1" applyAlignment="1" applyProtection="1">
      <alignment vertical="center"/>
    </xf>
    <xf numFmtId="0" fontId="1" fillId="4" borderId="0" xfId="0" applyFont="1" applyFill="1" applyAlignment="1" applyProtection="1">
      <alignment vertical="center"/>
    </xf>
    <xf numFmtId="0" fontId="22" fillId="2" borderId="0" xfId="0" applyFont="1" applyFill="1" applyAlignment="1" applyProtection="1">
      <alignment horizontal="left" wrapText="1" indent="1"/>
    </xf>
    <xf numFmtId="0" fontId="1" fillId="2" borderId="0" xfId="0" applyFont="1" applyFill="1" applyAlignment="1" applyProtection="1">
      <alignment horizontal="center" vertical="center"/>
    </xf>
    <xf numFmtId="0" fontId="1" fillId="2" borderId="0" xfId="0" applyFont="1" applyFill="1" applyAlignment="1" applyProtection="1">
      <alignment horizontal="left" vertical="center" wrapText="1"/>
    </xf>
    <xf numFmtId="0" fontId="1" fillId="2" borderId="0" xfId="0" applyFont="1" applyFill="1" applyAlignment="1" applyProtection="1">
      <alignment horizontal="left" vertical="center"/>
    </xf>
    <xf numFmtId="0" fontId="13" fillId="2" borderId="0" xfId="0" applyFont="1" applyFill="1" applyAlignment="1" applyProtection="1">
      <alignment horizontal="left" vertical="center" wrapText="1" indent="1"/>
    </xf>
    <xf numFmtId="0" fontId="32" fillId="2" borderId="0" xfId="1" applyFont="1" applyFill="1" applyAlignment="1" applyProtection="1">
      <alignment horizontal="left" vertical="center" wrapText="1"/>
    </xf>
    <xf numFmtId="0" fontId="25" fillId="2" borderId="0" xfId="1" applyFont="1" applyFill="1" applyAlignment="1" applyProtection="1">
      <alignment vertical="center"/>
      <protection locked="0"/>
    </xf>
    <xf numFmtId="0" fontId="25" fillId="2" borderId="0" xfId="1" applyFont="1" applyFill="1" applyAlignment="1" applyProtection="1">
      <alignment vertical="center" wrapText="1"/>
      <protection locked="0"/>
    </xf>
    <xf numFmtId="0" fontId="32" fillId="2" borderId="0" xfId="1" applyFont="1" applyFill="1" applyAlignment="1" applyProtection="1">
      <alignment vertical="center" wrapText="1"/>
      <protection locked="0"/>
    </xf>
    <xf numFmtId="0" fontId="35" fillId="2" borderId="0" xfId="1" applyFont="1" applyFill="1" applyAlignment="1" applyProtection="1">
      <alignment vertical="center"/>
      <protection locked="0"/>
    </xf>
    <xf numFmtId="0" fontId="12" fillId="2" borderId="0" xfId="0" applyFont="1" applyFill="1" applyAlignment="1" applyProtection="1">
      <alignment horizontal="left" vertical="center" wrapText="1"/>
    </xf>
    <xf numFmtId="0" fontId="12" fillId="2" borderId="0" xfId="0" applyFont="1" applyFill="1" applyAlignment="1" applyProtection="1">
      <alignment horizontal="center" vertical="center"/>
    </xf>
    <xf numFmtId="2" fontId="2" fillId="3" borderId="4" xfId="0" applyNumberFormat="1" applyFont="1" applyFill="1" applyBorder="1" applyAlignment="1" applyProtection="1">
      <alignment horizontal="center" vertical="center"/>
      <protection locked="0"/>
    </xf>
    <xf numFmtId="0" fontId="2" fillId="2" borderId="0" xfId="0" applyFont="1" applyFill="1" applyAlignment="1" applyProtection="1">
      <alignment horizontal="right" vertical="center"/>
    </xf>
    <xf numFmtId="0" fontId="2" fillId="2" borderId="0" xfId="0" applyFont="1" applyFill="1" applyAlignment="1" applyProtection="1">
      <alignment horizontal="right" vertical="center" indent="1"/>
    </xf>
    <xf numFmtId="0" fontId="32" fillId="2" borderId="0" xfId="1" applyFont="1" applyFill="1" applyAlignment="1" applyProtection="1">
      <alignment horizontal="left" vertical="center" wrapText="1"/>
      <protection locked="0"/>
    </xf>
    <xf numFmtId="0" fontId="22" fillId="2" borderId="5" xfId="0" applyFont="1" applyFill="1" applyBorder="1" applyAlignment="1" applyProtection="1">
      <alignment horizontal="left" wrapText="1" indent="1"/>
    </xf>
    <xf numFmtId="0" fontId="22" fillId="2" borderId="0" xfId="0" applyFont="1" applyFill="1" applyAlignment="1" applyProtection="1">
      <alignment horizontal="left" wrapText="1" indent="1"/>
    </xf>
    <xf numFmtId="0" fontId="25" fillId="2" borderId="0" xfId="1" applyFont="1" applyFill="1" applyAlignment="1" applyProtection="1">
      <alignment horizontal="left" vertical="center" wrapText="1"/>
      <protection locked="0"/>
    </xf>
    <xf numFmtId="0" fontId="24"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25" fillId="2" borderId="0" xfId="1" applyFont="1" applyFill="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9" fillId="5" borderId="0" xfId="0" applyFont="1" applyFill="1" applyAlignment="1" applyProtection="1">
      <alignment horizontal="center" vertical="center"/>
    </xf>
    <xf numFmtId="0" fontId="22" fillId="2" borderId="0" xfId="0" applyFont="1" applyFill="1" applyBorder="1" applyAlignment="1" applyProtection="1">
      <alignment horizontal="left" wrapText="1" indent="1"/>
    </xf>
    <xf numFmtId="0" fontId="1" fillId="2" borderId="0" xfId="0" applyFont="1" applyFill="1" applyAlignment="1" applyProtection="1">
      <alignment horizontal="left" vertical="center" wrapText="1"/>
    </xf>
    <xf numFmtId="0" fontId="1" fillId="2" borderId="0" xfId="0" quotePrefix="1" applyFont="1" applyFill="1" applyAlignment="1" applyProtection="1">
      <alignment horizontal="left" vertical="center" wrapText="1"/>
    </xf>
    <xf numFmtId="0" fontId="33" fillId="2" borderId="0" xfId="0" applyFont="1" applyFill="1" applyAlignment="1" applyProtection="1">
      <alignment horizontal="left" vertical="center" wrapText="1"/>
    </xf>
    <xf numFmtId="0" fontId="2" fillId="2" borderId="0" xfId="0" applyFont="1" applyFill="1" applyAlignment="1" applyProtection="1">
      <alignment horizontal="left" vertical="center"/>
    </xf>
    <xf numFmtId="0" fontId="1" fillId="2" borderId="2" xfId="0" applyFont="1" applyFill="1" applyBorder="1" applyAlignment="1" applyProtection="1">
      <alignment horizontal="left" vertical="center" wrapText="1" indent="1"/>
    </xf>
    <xf numFmtId="0" fontId="1" fillId="2" borderId="0" xfId="0" applyFont="1" applyFill="1" applyAlignment="1" applyProtection="1">
      <alignment horizontal="left" vertical="center" wrapText="1" indent="1"/>
    </xf>
    <xf numFmtId="0" fontId="1" fillId="2" borderId="3" xfId="0" applyFont="1" applyFill="1" applyBorder="1" applyAlignment="1" applyProtection="1">
      <alignment horizontal="left" vertical="center" wrapText="1" indent="1"/>
    </xf>
    <xf numFmtId="0" fontId="35" fillId="2" borderId="0" xfId="1" applyFont="1" applyFill="1" applyAlignment="1" applyProtection="1">
      <alignment horizontal="left" vertical="center"/>
      <protection locked="0"/>
    </xf>
    <xf numFmtId="0" fontId="1" fillId="2" borderId="0" xfId="0" applyFont="1" applyFill="1" applyAlignment="1" applyProtection="1">
      <alignment horizontal="left" vertical="center"/>
    </xf>
    <xf numFmtId="0" fontId="13" fillId="2" borderId="0" xfId="0" applyFont="1" applyFill="1" applyAlignment="1" applyProtection="1">
      <alignment horizontal="left" vertical="center" wrapText="1" indent="1"/>
    </xf>
    <xf numFmtId="0" fontId="9" fillId="2" borderId="0" xfId="0" applyFont="1" applyFill="1" applyAlignment="1" applyProtection="1">
      <alignment horizontal="left" vertical="center" indent="3"/>
    </xf>
    <xf numFmtId="0" fontId="10" fillId="2" borderId="0" xfId="0" applyFont="1" applyFill="1" applyAlignment="1" applyProtection="1">
      <alignment horizontal="left" vertical="top" indent="3"/>
    </xf>
    <xf numFmtId="0" fontId="1" fillId="2" borderId="0" xfId="0" applyFont="1" applyFill="1" applyAlignment="1" applyProtection="1">
      <alignment horizontal="left" vertical="top" wrapText="1"/>
    </xf>
    <xf numFmtId="0" fontId="25" fillId="2" borderId="0" xfId="1" applyFont="1" applyFill="1" applyAlignment="1" applyProtection="1">
      <alignment horizontal="left" wrapText="1"/>
      <protection locked="0"/>
    </xf>
    <xf numFmtId="0" fontId="15" fillId="2" borderId="0" xfId="0" applyFont="1" applyFill="1" applyAlignment="1" applyProtection="1">
      <alignment horizontal="right" vertical="center"/>
    </xf>
    <xf numFmtId="0" fontId="12" fillId="2" borderId="0" xfId="0" applyFont="1" applyFill="1" applyAlignment="1" applyProtection="1">
      <alignment horizontal="left" vertical="center" wrapText="1"/>
    </xf>
    <xf numFmtId="0" fontId="12" fillId="0" borderId="2" xfId="0" applyFont="1" applyFill="1" applyBorder="1" applyAlignment="1" applyProtection="1">
      <alignment horizontal="left" vertical="center" wrapText="1" indent="1"/>
    </xf>
    <xf numFmtId="0" fontId="12" fillId="0" borderId="0" xfId="0" applyFont="1" applyFill="1" applyBorder="1" applyAlignment="1" applyProtection="1">
      <alignment horizontal="left" vertical="center" wrapText="1" indent="1"/>
    </xf>
    <xf numFmtId="0" fontId="12" fillId="0" borderId="3" xfId="0" applyFont="1" applyFill="1" applyBorder="1" applyAlignment="1" applyProtection="1">
      <alignment horizontal="left" vertical="center" wrapText="1" indent="1"/>
    </xf>
    <xf numFmtId="0" fontId="12" fillId="2" borderId="0" xfId="0" applyFont="1" applyFill="1" applyAlignment="1" applyProtection="1">
      <alignment horizontal="left" vertical="center"/>
    </xf>
    <xf numFmtId="0" fontId="24" fillId="3" borderId="6" xfId="0" quotePrefix="1" applyFont="1" applyFill="1" applyBorder="1" applyAlignment="1" applyProtection="1">
      <alignment horizontal="center" vertical="center"/>
      <protection locked="0"/>
    </xf>
    <xf numFmtId="0" fontId="24" fillId="3" borderId="8" xfId="0" applyFont="1" applyFill="1" applyBorder="1" applyAlignment="1" applyProtection="1">
      <alignment horizontal="center" vertical="center"/>
      <protection locked="0"/>
    </xf>
    <xf numFmtId="0" fontId="24" fillId="3" borderId="7" xfId="0" applyFont="1" applyFill="1" applyBorder="1" applyAlignment="1" applyProtection="1">
      <alignment horizontal="center" vertical="center"/>
      <protection locked="0"/>
    </xf>
    <xf numFmtId="0" fontId="25" fillId="2" borderId="0" xfId="1" applyFont="1" applyFill="1" applyAlignment="1" applyProtection="1">
      <alignment horizontal="left" vertical="center" indent="1"/>
      <protection locked="0"/>
    </xf>
    <xf numFmtId="0" fontId="0" fillId="2" borderId="0" xfId="0" applyFill="1" applyAlignment="1" applyProtection="1">
      <alignment horizontal="left" vertical="center"/>
    </xf>
    <xf numFmtId="0" fontId="1" fillId="2" borderId="9" xfId="0" applyFont="1" applyFill="1" applyBorder="1" applyAlignment="1" applyProtection="1">
      <alignment horizontal="center" vertical="center"/>
    </xf>
    <xf numFmtId="0" fontId="25" fillId="2" borderId="0" xfId="1" applyFont="1" applyFill="1" applyAlignment="1" applyProtection="1">
      <alignment horizontal="left" vertical="center"/>
      <protection locked="0"/>
    </xf>
  </cellXfs>
  <cellStyles count="2">
    <cellStyle name="Hyperlink" xfId="1" builtinId="8"/>
    <cellStyle name="Normal" xfId="0" builtinId="0"/>
  </cellStyles>
  <dxfs count="336">
    <dxf>
      <font>
        <b/>
        <i val="0"/>
        <strike val="0"/>
        <color rgb="FFFF7575"/>
      </font>
    </dxf>
    <dxf>
      <font>
        <b/>
        <i val="0"/>
        <strike val="0"/>
        <color theme="9" tint="-0.24994659260841701"/>
      </font>
    </dxf>
    <dxf>
      <font>
        <b/>
        <i val="0"/>
        <strike val="0"/>
        <color theme="7" tint="-0.24994659260841701"/>
      </font>
    </dxf>
    <dxf>
      <font>
        <strike val="0"/>
      </font>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theme="8" tint="0.79998168889431442"/>
        </patternFill>
      </fill>
    </dxf>
    <dxf>
      <font>
        <color theme="0" tint="-0.499984740745262"/>
      </font>
    </dxf>
    <dxf>
      <font>
        <color theme="0" tint="-0.34998626667073579"/>
      </font>
      <fill>
        <patternFill>
          <bgColor theme="8" tint="0.79998168889431442"/>
        </patternFill>
      </fill>
    </dxf>
    <dxf>
      <font>
        <strike val="0"/>
      </font>
      <fill>
        <patternFill>
          <bgColor rgb="FFF9B5B5"/>
        </patternFill>
      </fill>
    </dxf>
    <dxf>
      <fill>
        <patternFill>
          <bgColor theme="9" tint="0.59996337778862885"/>
        </patternFill>
      </fill>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color theme="0"/>
      </font>
    </dxf>
    <dxf>
      <font>
        <color theme="0" tint="-0.499984740745262"/>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strike val="0"/>
      </font>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strike val="0"/>
      </font>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strike val="0"/>
      </font>
      <fill>
        <patternFill>
          <bgColor theme="7" tint="0.59996337778862885"/>
        </patternFill>
      </fill>
    </dxf>
    <dxf>
      <fill>
        <patternFill>
          <bgColor theme="9" tint="0.59996337778862885"/>
        </patternFill>
      </fill>
    </dxf>
    <dxf>
      <fill>
        <patternFill>
          <bgColor theme="8" tint="0.79998168889431442"/>
        </patternFill>
      </fill>
    </dxf>
    <dxf>
      <fill>
        <patternFill>
          <bgColor theme="7" tint="0.59996337778862885"/>
        </patternFill>
      </fill>
    </dxf>
    <dxf>
      <fill>
        <patternFill>
          <bgColor theme="9" tint="0.59996337778862885"/>
        </patternFill>
      </fill>
    </dxf>
    <dxf>
      <fill>
        <patternFill>
          <bgColor theme="8" tint="0.79998168889431442"/>
        </patternFill>
      </fill>
    </dxf>
    <dxf>
      <fill>
        <patternFill>
          <bgColor theme="7" tint="0.59996337778862885"/>
        </patternFill>
      </fill>
    </dxf>
    <dxf>
      <fill>
        <patternFill>
          <bgColor theme="9" tint="0.59996337778862885"/>
        </patternFill>
      </fill>
    </dxf>
    <dxf>
      <fill>
        <patternFill>
          <bgColor theme="8" tint="0.79998168889431442"/>
        </patternFill>
      </fill>
    </dxf>
    <dxf>
      <font>
        <strike val="0"/>
      </font>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8" tint="0.79998168889431442"/>
        </patternFill>
      </fill>
    </dxf>
    <dxf>
      <fill>
        <patternFill>
          <bgColor theme="7" tint="0.59996337778862885"/>
        </patternFill>
      </fill>
    </dxf>
    <dxf>
      <fill>
        <patternFill>
          <bgColor theme="9" tint="0.59996337778862885"/>
        </patternFill>
      </fill>
    </dxf>
    <dxf>
      <fill>
        <patternFill>
          <bgColor theme="8" tint="0.79998168889431442"/>
        </patternFill>
      </fill>
    </dxf>
    <dxf>
      <font>
        <strike val="0"/>
      </font>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ill>
        <patternFill>
          <bgColor theme="7" tint="0.59996337778862885"/>
        </patternFill>
      </fill>
    </dxf>
    <dxf>
      <fill>
        <patternFill>
          <bgColor theme="9" tint="0.59996337778862885"/>
        </patternFill>
      </fill>
    </dxf>
    <dxf>
      <fill>
        <patternFill>
          <bgColor theme="8" tint="0.79998168889431442"/>
        </patternFill>
      </fill>
    </dxf>
    <dxf>
      <font>
        <strike val="0"/>
      </font>
      <fill>
        <patternFill>
          <bgColor theme="7" tint="0.59996337778862885"/>
        </patternFill>
      </fill>
    </dxf>
    <dxf>
      <fill>
        <patternFill>
          <bgColor theme="7" tint="0.59996337778862885"/>
        </patternFill>
      </fill>
    </dxf>
    <dxf>
      <fill>
        <patternFill>
          <bgColor theme="9" tint="0.59996337778862885"/>
        </patternFill>
      </fill>
    </dxf>
    <dxf>
      <fill>
        <patternFill>
          <bgColor theme="8" tint="0.79998168889431442"/>
        </patternFill>
      </fill>
    </dxf>
    <dxf>
      <fill>
        <patternFill>
          <bgColor theme="7" tint="0.59996337778862885"/>
        </patternFill>
      </fill>
    </dxf>
    <dxf>
      <fill>
        <patternFill>
          <bgColor theme="9" tint="0.59996337778862885"/>
        </patternFill>
      </fill>
    </dxf>
    <dxf>
      <fill>
        <patternFill>
          <bgColor theme="8" tint="0.79998168889431442"/>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8" tint="0.79998168889431442"/>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8" tint="0.79998168889431442"/>
        </patternFill>
      </fill>
    </dxf>
    <dxf>
      <font>
        <strike val="0"/>
      </font>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strike val="0"/>
      </font>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ont>
        <strike val="0"/>
      </font>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ont>
        <strike val="0"/>
      </font>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ont>
        <strike val="0"/>
      </font>
      <fill>
        <patternFill>
          <bgColor rgb="FFF9B5B5"/>
        </patternFill>
      </fill>
    </dxf>
    <dxf>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ont>
        <strike val="0"/>
      </font>
      <fill>
        <patternFill>
          <bgColor theme="7" tint="0.59996337778862885"/>
        </patternFill>
      </fill>
    </dxf>
    <dxf>
      <fill>
        <patternFill>
          <bgColor theme="9" tint="0.59996337778862885"/>
        </patternFill>
      </fill>
    </dxf>
    <dxf>
      <fill>
        <patternFill>
          <bgColor theme="8" tint="0.79998168889431442"/>
        </patternFill>
      </fill>
    </dxf>
    <dxf>
      <font>
        <strike val="0"/>
      </font>
      <fill>
        <patternFill>
          <bgColor theme="7" tint="0.59996337778862885"/>
        </patternFill>
      </fill>
    </dxf>
    <dxf>
      <fill>
        <patternFill>
          <bgColor theme="9" tint="0.59996337778862885"/>
        </patternFill>
      </fill>
    </dxf>
    <dxf>
      <fill>
        <patternFill>
          <bgColor theme="8" tint="0.79998168889431442"/>
        </patternFill>
      </fill>
    </dxf>
    <dxf>
      <font>
        <b/>
        <i val="0"/>
        <strike val="0"/>
        <color rgb="FFFF7575"/>
      </font>
    </dxf>
    <dxf>
      <font>
        <b/>
        <i val="0"/>
        <strike val="0"/>
        <color theme="9" tint="-0.24994659260841701"/>
      </font>
    </dxf>
    <dxf>
      <font>
        <b/>
        <i val="0"/>
        <strike val="0"/>
        <color theme="7" tint="-0.24994659260841701"/>
      </font>
    </dxf>
    <dxf>
      <font>
        <color theme="0"/>
      </font>
    </dxf>
    <dxf>
      <font>
        <b/>
        <i val="0"/>
        <strike val="0"/>
        <color rgb="FFFF7575"/>
      </font>
    </dxf>
    <dxf>
      <font>
        <b/>
        <i val="0"/>
        <strike val="0"/>
        <color theme="9" tint="-0.24994659260841701"/>
      </font>
    </dxf>
    <dxf>
      <font>
        <b/>
        <i val="0"/>
        <strike val="0"/>
        <color theme="7" tint="-0.24994659260841701"/>
      </font>
    </dxf>
    <dxf>
      <font>
        <b/>
        <i val="0"/>
        <strike val="0"/>
        <color rgb="FFFF7575"/>
      </font>
    </dxf>
    <dxf>
      <font>
        <b/>
        <i val="0"/>
        <strike val="0"/>
        <color theme="9" tint="-0.24994659260841701"/>
      </font>
    </dxf>
    <dxf>
      <font>
        <b/>
        <i val="0"/>
        <strike val="0"/>
        <color theme="7" tint="-0.24994659260841701"/>
      </font>
    </dxf>
    <dxf>
      <font>
        <color theme="0" tint="-0.34998626667073579"/>
      </font>
      <fill>
        <patternFill>
          <bgColor theme="8" tint="0.79998168889431442"/>
        </patternFill>
      </fill>
    </dxf>
    <dxf>
      <font>
        <strike val="0"/>
      </font>
      <fill>
        <patternFill>
          <bgColor rgb="FFF9B5B5"/>
        </patternFill>
      </fill>
    </dxf>
    <dxf>
      <fill>
        <patternFill>
          <bgColor theme="9" tint="0.59996337778862885"/>
        </patternFill>
      </fill>
    </dxf>
  </dxfs>
  <tableStyles count="0" defaultTableStyle="TableStyleMedium2" defaultPivotStyle="PivotStyleLight16"/>
  <colors>
    <mruColors>
      <color rgb="FFF9B5B5"/>
      <color rgb="FFFFCCCC"/>
      <color rgb="FF0563C1"/>
      <color rgb="FF808284"/>
      <color rgb="FF737577"/>
      <color rgb="FFF3F7F9"/>
      <color rgb="FFFCFCFD"/>
      <color rgb="FFEBECF1"/>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57807</xdr:colOff>
      <xdr:row>3</xdr:row>
      <xdr:rowOff>45325</xdr:rowOff>
    </xdr:from>
    <xdr:to>
      <xdr:col>1</xdr:col>
      <xdr:colOff>448659</xdr:colOff>
      <xdr:row>4</xdr:row>
      <xdr:rowOff>200025</xdr:rowOff>
    </xdr:to>
    <xdr:pic>
      <xdr:nvPicPr>
        <xdr:cNvPr id="2" name="Picture 1">
          <a:extLst>
            <a:ext uri="{FF2B5EF4-FFF2-40B4-BE49-F238E27FC236}">
              <a16:creationId xmlns:a16="http://schemas.microsoft.com/office/drawing/2014/main" id="{F248A1A0-A07F-469F-978F-93BA7B6803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307" y="693025"/>
          <a:ext cx="390852" cy="392825"/>
        </a:xfrm>
        <a:prstGeom prst="rect">
          <a:avLst/>
        </a:prstGeom>
      </xdr:spPr>
    </xdr:pic>
    <xdr:clientData/>
  </xdr:twoCellAnchor>
  <xdr:twoCellAnchor>
    <xdr:from>
      <xdr:col>0</xdr:col>
      <xdr:colOff>166346</xdr:colOff>
      <xdr:row>27</xdr:row>
      <xdr:rowOff>195755</xdr:rowOff>
    </xdr:from>
    <xdr:to>
      <xdr:col>1</xdr:col>
      <xdr:colOff>242546</xdr:colOff>
      <xdr:row>28</xdr:row>
      <xdr:rowOff>212608</xdr:rowOff>
    </xdr:to>
    <xdr:sp macro="" textlink="">
      <xdr:nvSpPr>
        <xdr:cNvPr id="3" name="TextBox 2">
          <a:extLst>
            <a:ext uri="{FF2B5EF4-FFF2-40B4-BE49-F238E27FC236}">
              <a16:creationId xmlns:a16="http://schemas.microsoft.com/office/drawing/2014/main" id="{13B7E6DC-5AC4-4A6F-A16F-261018BB04A2}"/>
            </a:ext>
          </a:extLst>
        </xdr:cNvPr>
        <xdr:cNvSpPr txBox="1"/>
      </xdr:nvSpPr>
      <xdr:spPr>
        <a:xfrm>
          <a:off x="166346" y="6843548"/>
          <a:ext cx="266700" cy="253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6">
                  <a:lumMod val="75000"/>
                </a:schemeClr>
              </a:solidFill>
              <a:latin typeface="Arial" panose="020B0604020202020204" pitchFamily="34" charset="0"/>
              <a:cs typeface="Arial" panose="020B0604020202020204" pitchFamily="34" charset="0"/>
            </a:rPr>
            <a:t>✓</a:t>
          </a:r>
        </a:p>
      </xdr:txBody>
    </xdr:sp>
    <xdr:clientData/>
  </xdr:twoCellAnchor>
  <xdr:twoCellAnchor>
    <xdr:from>
      <xdr:col>0</xdr:col>
      <xdr:colOff>183830</xdr:colOff>
      <xdr:row>29</xdr:row>
      <xdr:rowOff>51289</xdr:rowOff>
    </xdr:from>
    <xdr:to>
      <xdr:col>1</xdr:col>
      <xdr:colOff>260030</xdr:colOff>
      <xdr:row>30</xdr:row>
      <xdr:rowOff>126757</xdr:rowOff>
    </xdr:to>
    <xdr:sp macro="" textlink="">
      <xdr:nvSpPr>
        <xdr:cNvPr id="4" name="TextBox 3">
          <a:extLst>
            <a:ext uri="{FF2B5EF4-FFF2-40B4-BE49-F238E27FC236}">
              <a16:creationId xmlns:a16="http://schemas.microsoft.com/office/drawing/2014/main" id="{275E3014-DE0E-4915-9C4C-29C43C8A0E89}"/>
            </a:ext>
          </a:extLst>
        </xdr:cNvPr>
        <xdr:cNvSpPr txBox="1"/>
      </xdr:nvSpPr>
      <xdr:spPr>
        <a:xfrm>
          <a:off x="183830" y="7185186"/>
          <a:ext cx="266700" cy="259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accent4">
                  <a:lumMod val="75000"/>
                </a:schemeClr>
              </a:solidFill>
              <a:latin typeface="Arial" panose="020B0604020202020204" pitchFamily="34" charset="0"/>
              <a:cs typeface="Arial" panose="020B0604020202020204" pitchFamily="34" charset="0"/>
            </a:rPr>
            <a:t>!</a:t>
          </a:r>
          <a:endParaRPr lang="en-US" sz="1200" b="1">
            <a:solidFill>
              <a:schemeClr val="accent4">
                <a:lumMod val="75000"/>
              </a:schemeClr>
            </a:solidFill>
            <a:latin typeface="Arial" panose="020B0604020202020204" pitchFamily="34" charset="0"/>
            <a:cs typeface="Arial" panose="020B0604020202020204" pitchFamily="34" charset="0"/>
          </a:endParaRPr>
        </a:p>
      </xdr:txBody>
    </xdr:sp>
    <xdr:clientData/>
  </xdr:twoCellAnchor>
  <xdr:twoCellAnchor>
    <xdr:from>
      <xdr:col>0</xdr:col>
      <xdr:colOff>150278</xdr:colOff>
      <xdr:row>31</xdr:row>
      <xdr:rowOff>110713</xdr:rowOff>
    </xdr:from>
    <xdr:to>
      <xdr:col>1</xdr:col>
      <xdr:colOff>226478</xdr:colOff>
      <xdr:row>33</xdr:row>
      <xdr:rowOff>17662</xdr:rowOff>
    </xdr:to>
    <xdr:sp macro="" textlink="">
      <xdr:nvSpPr>
        <xdr:cNvPr id="5" name="TextBox 4">
          <a:extLst>
            <a:ext uri="{FF2B5EF4-FFF2-40B4-BE49-F238E27FC236}">
              <a16:creationId xmlns:a16="http://schemas.microsoft.com/office/drawing/2014/main" id="{C4ECA31C-98B0-4AFB-8963-13B27690B5B4}"/>
            </a:ext>
          </a:extLst>
        </xdr:cNvPr>
        <xdr:cNvSpPr txBox="1"/>
      </xdr:nvSpPr>
      <xdr:spPr>
        <a:xfrm>
          <a:off x="150278" y="7612472"/>
          <a:ext cx="266700" cy="2616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FF7575"/>
              </a:solidFill>
              <a:latin typeface="Arial" panose="020B0604020202020204" pitchFamily="34" charset="0"/>
              <a:cs typeface="Arial" panose="020B0604020202020204" pitchFamily="34"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eb.uri.edu/wp-content/uploads/sites/61/TipSheetC06-Fluoride.pdf" TargetMode="External"/><Relationship Id="rId13" Type="http://schemas.openxmlformats.org/officeDocument/2006/relationships/hyperlink" Target="https://web.uri.edu/wp-content/uploads/sites/61/TipSheetC08-Lead.pdf" TargetMode="External"/><Relationship Id="rId18" Type="http://schemas.openxmlformats.org/officeDocument/2006/relationships/hyperlink" Target="https://web.uri.edu/wp-content/uploads/sites/61/TipSheetC04-Beryllium.pdf" TargetMode="External"/><Relationship Id="rId26" Type="http://schemas.openxmlformats.org/officeDocument/2006/relationships/hyperlink" Target="https://web.uri.edu/wp-content/uploads/sites/61/TipSheetC03-Bacteria.pdf" TargetMode="External"/><Relationship Id="rId3" Type="http://schemas.openxmlformats.org/officeDocument/2006/relationships/hyperlink" Target="https://web.uri.edu/safewater/files/TipSheetC14-SodiumChloride.pdf" TargetMode="External"/><Relationship Id="rId21" Type="http://schemas.openxmlformats.org/officeDocument/2006/relationships/hyperlink" Target="https://web.uri.edu/safewater/files/TipSheetC09-ManMadeChem.pdf" TargetMode="External"/><Relationship Id="rId34" Type="http://schemas.openxmlformats.org/officeDocument/2006/relationships/printerSettings" Target="../printerSettings/printerSettings1.bin"/><Relationship Id="rId7" Type="http://schemas.openxmlformats.org/officeDocument/2006/relationships/hyperlink" Target="https://web.uri.edu/wp-content/uploads/sites/61/TipSheetC05-Copper.pdf" TargetMode="External"/><Relationship Id="rId12" Type="http://schemas.openxmlformats.org/officeDocument/2006/relationships/hyperlink" Target="https://web.uri.edu/wp-content/uploads/sites/61/TipSheetC07-IronManganese.pdf" TargetMode="External"/><Relationship Id="rId17" Type="http://schemas.openxmlformats.org/officeDocument/2006/relationships/hyperlink" Target="https://health.ri.gov/water/for/privatewellowners/" TargetMode="External"/><Relationship Id="rId25" Type="http://schemas.openxmlformats.org/officeDocument/2006/relationships/hyperlink" Target="https://health.ri.gov/publications/instructions/Reading_Your_Water_Report.pdf" TargetMode="External"/><Relationship Id="rId33" Type="http://schemas.openxmlformats.org/officeDocument/2006/relationships/hyperlink" Target="https://health.ri.gov/programs/detail.php?pgm_id=28" TargetMode="External"/><Relationship Id="rId2" Type="http://schemas.openxmlformats.org/officeDocument/2006/relationships/hyperlink" Target="https://web.uri.edu/wp-content/uploads/sites/61/TipSheetC03-Bacteria.pdf" TargetMode="External"/><Relationship Id="rId16" Type="http://schemas.openxmlformats.org/officeDocument/2006/relationships/hyperlink" Target="https://web.uri.edu/wp-content/uploads/sites/61/TipSheetC15-SulfateHydroSulfide.pdf" TargetMode="External"/><Relationship Id="rId20" Type="http://schemas.openxmlformats.org/officeDocument/2006/relationships/hyperlink" Target="https://web.uri.edu/safewater/files/TipSheetC09-ManMadeChem.pdf" TargetMode="External"/><Relationship Id="rId29" Type="http://schemas.openxmlformats.org/officeDocument/2006/relationships/hyperlink" Target="https://web.uri.edu/wp-content/uploads/sites/61/TipSheetC09-ManMadeChem.pdf" TargetMode="External"/><Relationship Id="rId1" Type="http://schemas.openxmlformats.org/officeDocument/2006/relationships/hyperlink" Target="https://web.uri.edu/safewater/private-well-tip-sheets/" TargetMode="External"/><Relationship Id="rId6" Type="http://schemas.openxmlformats.org/officeDocument/2006/relationships/hyperlink" Target="https://web.uri.edu/safewater/files/TipSheetC14-SodiumChloride.pdf" TargetMode="External"/><Relationship Id="rId11" Type="http://schemas.openxmlformats.org/officeDocument/2006/relationships/hyperlink" Target="https://web.uri.edu/safewater/files/TipSheetC14-SodiumChloride.pdf" TargetMode="External"/><Relationship Id="rId24" Type="http://schemas.openxmlformats.org/officeDocument/2006/relationships/hyperlink" Target="https://web.uri.edu/safewater/files/TipSheetC03-Bacteria.pdf" TargetMode="External"/><Relationship Id="rId32" Type="http://schemas.openxmlformats.org/officeDocument/2006/relationships/hyperlink" Target="https://web.uri.edu/wp-content/uploads/sites/61/TipSheetC13-Radon.pdf" TargetMode="External"/><Relationship Id="rId5" Type="http://schemas.openxmlformats.org/officeDocument/2006/relationships/hyperlink" Target="https://web.uri.edu/wp-content/uploads/sites/61/TipSheetC11-NitrateNitrite.pdf" TargetMode="External"/><Relationship Id="rId15" Type="http://schemas.openxmlformats.org/officeDocument/2006/relationships/hyperlink" Target="https://web.uri.edu/safewater/files/TipSheetC14-SodiumChloride.pdf" TargetMode="External"/><Relationship Id="rId23" Type="http://schemas.openxmlformats.org/officeDocument/2006/relationships/hyperlink" Target="https://web.uri.edu/safewater/private-well-tip-sheets/" TargetMode="External"/><Relationship Id="rId28" Type="http://schemas.openxmlformats.org/officeDocument/2006/relationships/hyperlink" Target="https://web.uri.edu/wp-content/uploads/sites/61/TipSheetC11-NitrateNitrite.pdf" TargetMode="External"/><Relationship Id="rId10" Type="http://schemas.openxmlformats.org/officeDocument/2006/relationships/hyperlink" Target="https://web.uri.edu/wp-content/uploads/sites/61/TipSheetC07-IronManganese.pdf" TargetMode="External"/><Relationship Id="rId19" Type="http://schemas.openxmlformats.org/officeDocument/2006/relationships/hyperlink" Target="https://web.uri.edu/wp-content/uploads/sites/61/TipSheetC02-Arsenic.pdf" TargetMode="External"/><Relationship Id="rId31" Type="http://schemas.openxmlformats.org/officeDocument/2006/relationships/hyperlink" Target="https://health.ri.gov/publications/factsheets/PFAS-in-Well-Water.pdf" TargetMode="External"/><Relationship Id="rId4" Type="http://schemas.openxmlformats.org/officeDocument/2006/relationships/hyperlink" Target="https://web.uri.edu/safewater/files/TipSheetC14-SodiumChloride.pdf" TargetMode="External"/><Relationship Id="rId9" Type="http://schemas.openxmlformats.org/officeDocument/2006/relationships/hyperlink" Target="https://web.uri.edu/safewater/files/TipSheetC14-SodiumChloride.pdf" TargetMode="External"/><Relationship Id="rId14" Type="http://schemas.openxmlformats.org/officeDocument/2006/relationships/hyperlink" Target="https://web.uri.edu/wp-content/uploads/sites/61/TipSheetC12-pH.pdf" TargetMode="External"/><Relationship Id="rId22" Type="http://schemas.openxmlformats.org/officeDocument/2006/relationships/hyperlink" Target="https://web.uri.edu/wp-content/uploads/sites/61/TipSheetC10-MtBE.pdf" TargetMode="External"/><Relationship Id="rId27" Type="http://schemas.openxmlformats.org/officeDocument/2006/relationships/hyperlink" Target="https://web.uri.edu/safewater/files/TipSheetC14-SodiumChloride.pdf" TargetMode="External"/><Relationship Id="rId30" Type="http://schemas.openxmlformats.org/officeDocument/2006/relationships/hyperlink" Target="https://web.uri.edu/wp-content/uploads/sites/61/TipSheetC14-SodiumChloride.pdf" TargetMode="External"/><Relationship Id="rId3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82A0-C325-4E9A-93E2-157387F75EA6}">
  <dimension ref="A1:S280"/>
  <sheetViews>
    <sheetView tabSelected="1" zoomScale="85" zoomScaleNormal="85" workbookViewId="0">
      <pane ySplit="1" topLeftCell="A236" activePane="bottomLeft" state="frozen"/>
      <selection pane="bottomLeft" activeCell="E246" sqref="E245:E246"/>
    </sheetView>
  </sheetViews>
  <sheetFormatPr defaultColWidth="0" defaultRowHeight="15" zeroHeight="1" x14ac:dyDescent="0.25"/>
  <cols>
    <col min="1" max="1" width="2.85546875" style="8" customWidth="1"/>
    <col min="2" max="2" width="7.140625" style="9" customWidth="1"/>
    <col min="3" max="3" width="31" style="9" customWidth="1"/>
    <col min="4" max="4" width="9.140625" style="9" customWidth="1"/>
    <col min="5" max="5" width="9.28515625" style="9" customWidth="1"/>
    <col min="6" max="6" width="7.140625" style="9" customWidth="1"/>
    <col min="7" max="7" width="8.140625" style="9" customWidth="1"/>
    <col min="8" max="8" width="9.28515625" style="9" customWidth="1"/>
    <col min="9" max="9" width="3.140625" style="8" customWidth="1"/>
    <col min="10" max="10" width="3.5703125" style="8" customWidth="1"/>
    <col min="11" max="11" width="9.140625" style="8" hidden="1" customWidth="1"/>
    <col min="12" max="14" width="9.140625" style="9" hidden="1" customWidth="1"/>
    <col min="15" max="15" width="13" style="9" hidden="1" customWidth="1"/>
    <col min="16" max="19" width="0" style="9" hidden="1" customWidth="1"/>
    <col min="20" max="16384" width="9.140625" style="9" hidden="1"/>
  </cols>
  <sheetData>
    <row r="1" spans="1:10" ht="15.75" thickBot="1" x14ac:dyDescent="0.3">
      <c r="A1" s="3"/>
      <c r="B1" s="4"/>
      <c r="C1" s="3"/>
      <c r="D1" s="4" t="s">
        <v>0</v>
      </c>
      <c r="E1" s="1">
        <v>1</v>
      </c>
      <c r="F1" s="5" t="s">
        <v>1</v>
      </c>
      <c r="G1" s="6" t="s">
        <v>2</v>
      </c>
      <c r="H1" s="7">
        <f>E1/1000</f>
        <v>1E-3</v>
      </c>
      <c r="I1" s="5" t="s">
        <v>3</v>
      </c>
      <c r="J1" s="3"/>
    </row>
    <row r="2" spans="1:10" ht="7.5" customHeight="1" x14ac:dyDescent="0.25">
      <c r="A2" s="10"/>
      <c r="B2" s="11"/>
      <c r="C2" s="11"/>
      <c r="D2" s="12"/>
      <c r="E2" s="13"/>
      <c r="F2" s="66"/>
      <c r="G2" s="14"/>
      <c r="H2" s="13"/>
      <c r="I2" s="10"/>
    </row>
    <row r="3" spans="1:10" ht="15" customHeight="1" x14ac:dyDescent="0.25">
      <c r="A3" s="10"/>
      <c r="B3" s="15"/>
      <c r="C3" s="15"/>
      <c r="D3" s="15"/>
      <c r="E3" s="15"/>
      <c r="F3" s="15"/>
      <c r="G3" s="15"/>
      <c r="H3" s="15"/>
      <c r="I3" s="16"/>
    </row>
    <row r="4" spans="1:10" ht="18.75" customHeight="1" x14ac:dyDescent="0.25">
      <c r="A4" s="10"/>
      <c r="B4" s="17"/>
      <c r="C4" s="18" t="s">
        <v>4</v>
      </c>
      <c r="D4" s="17"/>
      <c r="E4" s="17"/>
      <c r="F4" s="17"/>
      <c r="G4" s="17"/>
      <c r="H4" s="17"/>
      <c r="I4" s="10"/>
    </row>
    <row r="5" spans="1:10" ht="18.75" customHeight="1" x14ac:dyDescent="0.25">
      <c r="A5" s="10"/>
      <c r="B5" s="19"/>
      <c r="C5" s="20" t="s">
        <v>5</v>
      </c>
      <c r="D5" s="19"/>
      <c r="E5" s="19"/>
      <c r="F5" s="19"/>
      <c r="G5" s="19"/>
      <c r="H5" s="19"/>
      <c r="I5" s="10"/>
    </row>
    <row r="6" spans="1:10" ht="7.5" customHeight="1" x14ac:dyDescent="0.25">
      <c r="A6" s="10"/>
      <c r="B6" s="19"/>
      <c r="C6" s="21"/>
      <c r="D6" s="19"/>
      <c r="E6" s="19"/>
      <c r="F6" s="19"/>
      <c r="G6" s="19"/>
      <c r="H6" s="19"/>
      <c r="I6" s="10"/>
    </row>
    <row r="7" spans="1:10" ht="26.25" customHeight="1" x14ac:dyDescent="0.25">
      <c r="A7" s="10"/>
      <c r="B7" s="101" t="s">
        <v>6</v>
      </c>
      <c r="C7" s="101"/>
      <c r="D7" s="101"/>
      <c r="E7" s="101"/>
      <c r="F7" s="101"/>
      <c r="G7" s="101"/>
      <c r="H7" s="101"/>
      <c r="I7" s="10"/>
    </row>
    <row r="8" spans="1:10" ht="18" x14ac:dyDescent="0.25">
      <c r="A8" s="10"/>
      <c r="B8" s="102" t="s">
        <v>7</v>
      </c>
      <c r="C8" s="102"/>
      <c r="D8" s="102"/>
      <c r="E8" s="102"/>
      <c r="F8" s="102"/>
      <c r="G8" s="102"/>
      <c r="H8" s="102"/>
      <c r="I8" s="10"/>
    </row>
    <row r="9" spans="1:10" x14ac:dyDescent="0.25">
      <c r="A9" s="10"/>
      <c r="B9" s="10"/>
      <c r="C9" s="10"/>
      <c r="D9" s="10"/>
      <c r="E9" s="10"/>
      <c r="F9" s="10"/>
      <c r="G9" s="10"/>
      <c r="H9" s="10"/>
      <c r="I9" s="10"/>
    </row>
    <row r="10" spans="1:10" ht="45" customHeight="1" x14ac:dyDescent="0.25">
      <c r="A10" s="10"/>
      <c r="B10" s="10"/>
      <c r="C10" s="91" t="s">
        <v>8</v>
      </c>
      <c r="D10" s="91"/>
      <c r="E10" s="91"/>
      <c r="F10" s="91"/>
      <c r="G10" s="91"/>
      <c r="H10" s="10"/>
      <c r="I10" s="10"/>
    </row>
    <row r="11" spans="1:10" ht="10.5" customHeight="1" x14ac:dyDescent="0.25">
      <c r="A11" s="10"/>
      <c r="B11" s="10"/>
      <c r="C11" s="67"/>
      <c r="D11" s="67"/>
      <c r="E11" s="67"/>
      <c r="F11" s="67"/>
      <c r="G11" s="67"/>
      <c r="H11" s="10"/>
      <c r="I11" s="10"/>
    </row>
    <row r="12" spans="1:10" ht="60.75" customHeight="1" x14ac:dyDescent="0.25">
      <c r="A12" s="10"/>
      <c r="B12" s="10"/>
      <c r="C12" s="91" t="s">
        <v>9</v>
      </c>
      <c r="D12" s="91"/>
      <c r="E12" s="91"/>
      <c r="F12" s="91"/>
      <c r="G12" s="91"/>
      <c r="H12" s="10"/>
      <c r="I12" s="10"/>
    </row>
    <row r="13" spans="1:10" ht="11.25" customHeight="1" x14ac:dyDescent="0.25">
      <c r="A13" s="10"/>
      <c r="B13" s="10"/>
      <c r="C13" s="67"/>
      <c r="D13" s="67"/>
      <c r="E13" s="67"/>
      <c r="F13" s="67"/>
      <c r="G13" s="67"/>
      <c r="H13" s="10"/>
      <c r="I13" s="10"/>
    </row>
    <row r="14" spans="1:10" ht="30" customHeight="1" x14ac:dyDescent="0.25">
      <c r="A14" s="10"/>
      <c r="B14" s="10"/>
      <c r="C14" s="91" t="s">
        <v>10</v>
      </c>
      <c r="D14" s="91"/>
      <c r="E14" s="91"/>
      <c r="F14" s="91"/>
      <c r="G14" s="91"/>
      <c r="H14" s="10"/>
      <c r="I14" s="10"/>
    </row>
    <row r="15" spans="1:10" ht="18.75" customHeight="1" x14ac:dyDescent="0.25">
      <c r="A15" s="10"/>
      <c r="B15" s="10"/>
      <c r="C15" s="104" t="s">
        <v>11</v>
      </c>
      <c r="D15" s="104"/>
      <c r="E15" s="104"/>
      <c r="F15" s="22"/>
      <c r="G15" s="23"/>
      <c r="H15" s="10"/>
      <c r="I15" s="10"/>
    </row>
    <row r="16" spans="1:10" ht="11.25" customHeight="1" x14ac:dyDescent="0.25">
      <c r="A16" s="10"/>
      <c r="B16" s="10"/>
      <c r="C16" s="67"/>
      <c r="D16" s="67"/>
      <c r="E16" s="67"/>
      <c r="F16" s="67"/>
      <c r="G16" s="67"/>
      <c r="H16" s="10"/>
      <c r="I16" s="10"/>
    </row>
    <row r="17" spans="1:11" ht="45" customHeight="1" x14ac:dyDescent="0.25">
      <c r="A17" s="10"/>
      <c r="B17" s="10"/>
      <c r="C17" s="103" t="s">
        <v>12</v>
      </c>
      <c r="D17" s="103"/>
      <c r="E17" s="103"/>
      <c r="F17" s="103"/>
      <c r="G17" s="103"/>
      <c r="H17" s="10"/>
      <c r="I17" s="10"/>
    </row>
    <row r="18" spans="1:11" ht="15" customHeight="1" thickBot="1" x14ac:dyDescent="0.3">
      <c r="A18" s="10"/>
      <c r="B18" s="10"/>
      <c r="C18" s="24"/>
      <c r="D18" s="24"/>
      <c r="E18" s="24"/>
      <c r="F18" s="24"/>
      <c r="G18" s="24"/>
      <c r="H18" s="10"/>
      <c r="I18" s="10"/>
    </row>
    <row r="19" spans="1:11" s="25" customFormat="1" ht="14.25" x14ac:dyDescent="0.25">
      <c r="A19" s="10"/>
      <c r="B19" s="10"/>
      <c r="C19" s="10"/>
      <c r="D19" s="10"/>
      <c r="E19" s="10"/>
      <c r="F19" s="10"/>
      <c r="G19" s="10"/>
      <c r="H19" s="10"/>
      <c r="I19" s="10"/>
      <c r="J19" s="10"/>
      <c r="K19" s="10"/>
    </row>
    <row r="20" spans="1:11" s="25" customFormat="1" ht="18.75" customHeight="1" x14ac:dyDescent="0.25">
      <c r="A20" s="10"/>
      <c r="B20" s="10"/>
      <c r="C20" s="26" t="s">
        <v>13</v>
      </c>
      <c r="D20" s="10"/>
      <c r="E20" s="10"/>
      <c r="F20" s="10"/>
      <c r="G20" s="10"/>
      <c r="H20" s="10"/>
      <c r="I20" s="10"/>
      <c r="J20" s="10"/>
      <c r="K20" s="10"/>
    </row>
    <row r="21" spans="1:11" s="25" customFormat="1" ht="18.75" customHeight="1" x14ac:dyDescent="0.25">
      <c r="A21" s="10"/>
      <c r="B21" s="27">
        <v>1</v>
      </c>
      <c r="C21" s="91" t="s">
        <v>14</v>
      </c>
      <c r="D21" s="91"/>
      <c r="E21" s="91"/>
      <c r="F21" s="91"/>
      <c r="G21" s="91"/>
      <c r="H21" s="10"/>
      <c r="I21" s="10"/>
      <c r="J21" s="10"/>
      <c r="K21" s="10"/>
    </row>
    <row r="22" spans="1:11" s="25" customFormat="1" ht="27" customHeight="1" x14ac:dyDescent="0.25">
      <c r="A22" s="10"/>
      <c r="B22" s="28"/>
      <c r="C22" s="91"/>
      <c r="D22" s="91"/>
      <c r="E22" s="91"/>
      <c r="F22" s="91"/>
      <c r="G22" s="91"/>
      <c r="H22" s="10"/>
      <c r="I22" s="10"/>
      <c r="J22" s="10"/>
      <c r="K22" s="10"/>
    </row>
    <row r="23" spans="1:11" s="25" customFormat="1" ht="88.5" customHeight="1" x14ac:dyDescent="0.25">
      <c r="A23" s="10"/>
      <c r="B23" s="28"/>
      <c r="C23" s="100" t="s">
        <v>15</v>
      </c>
      <c r="D23" s="100"/>
      <c r="E23" s="100"/>
      <c r="F23" s="100"/>
      <c r="G23" s="100"/>
      <c r="H23" s="10"/>
      <c r="I23" s="10"/>
      <c r="J23" s="10"/>
      <c r="K23" s="10"/>
    </row>
    <row r="24" spans="1:11" s="25" customFormat="1" ht="24" customHeight="1" x14ac:dyDescent="0.25">
      <c r="A24" s="10"/>
      <c r="B24" s="28"/>
      <c r="C24" s="91" t="s">
        <v>16</v>
      </c>
      <c r="D24" s="91"/>
      <c r="E24" s="91"/>
      <c r="F24" s="91"/>
      <c r="G24" s="91"/>
      <c r="H24" s="10"/>
      <c r="I24" s="10"/>
      <c r="J24" s="10"/>
      <c r="K24" s="10"/>
    </row>
    <row r="25" spans="1:11" s="25" customFormat="1" ht="33.75" customHeight="1" x14ac:dyDescent="0.25">
      <c r="A25" s="10"/>
      <c r="B25" s="28"/>
      <c r="C25" s="91" t="s">
        <v>17</v>
      </c>
      <c r="D25" s="91"/>
      <c r="E25" s="91"/>
      <c r="F25" s="91"/>
      <c r="G25" s="91"/>
      <c r="H25" s="10"/>
      <c r="I25" s="10"/>
      <c r="J25" s="10"/>
      <c r="K25" s="10"/>
    </row>
    <row r="26" spans="1:11" s="25" customFormat="1" ht="54.75" customHeight="1" x14ac:dyDescent="0.25">
      <c r="A26" s="10"/>
      <c r="B26" s="10"/>
      <c r="C26" s="91" t="s">
        <v>18</v>
      </c>
      <c r="D26" s="91"/>
      <c r="E26" s="91"/>
      <c r="F26" s="91"/>
      <c r="G26" s="91"/>
      <c r="H26" s="10"/>
      <c r="I26" s="10"/>
      <c r="J26" s="10"/>
      <c r="K26" s="10"/>
    </row>
    <row r="27" spans="1:11" s="25" customFormat="1" ht="15" customHeight="1" x14ac:dyDescent="0.25">
      <c r="A27" s="10"/>
      <c r="B27" s="10"/>
      <c r="C27" s="69"/>
      <c r="D27" s="69"/>
      <c r="E27" s="69"/>
      <c r="F27" s="69"/>
      <c r="G27" s="69"/>
      <c r="H27" s="10"/>
      <c r="I27" s="10"/>
      <c r="J27" s="10"/>
      <c r="K27" s="10"/>
    </row>
    <row r="28" spans="1:11" s="25" customFormat="1" ht="18.75" customHeight="1" x14ac:dyDescent="0.25">
      <c r="A28" s="10"/>
      <c r="B28" s="27">
        <v>2</v>
      </c>
      <c r="C28" s="99" t="s">
        <v>19</v>
      </c>
      <c r="D28" s="99"/>
      <c r="E28" s="99"/>
      <c r="F28" s="99"/>
      <c r="G28" s="99"/>
      <c r="H28" s="10"/>
      <c r="I28" s="10"/>
      <c r="J28" s="10"/>
      <c r="K28" s="10"/>
    </row>
    <row r="29" spans="1:11" s="25" customFormat="1" ht="19.5" customHeight="1" x14ac:dyDescent="0.25">
      <c r="A29" s="10"/>
      <c r="B29" s="29" t="s">
        <v>20</v>
      </c>
      <c r="C29" s="10" t="s">
        <v>21</v>
      </c>
      <c r="D29" s="10"/>
      <c r="E29" s="10"/>
      <c r="F29" s="10"/>
      <c r="G29" s="10"/>
      <c r="H29" s="10"/>
      <c r="I29" s="10"/>
      <c r="J29" s="10"/>
      <c r="K29" s="10"/>
    </row>
    <row r="30" spans="1:11" s="25" customFormat="1" ht="14.25" customHeight="1" x14ac:dyDescent="0.25">
      <c r="A30" s="10"/>
      <c r="B30" s="105" t="s">
        <v>22</v>
      </c>
      <c r="C30" s="91" t="s">
        <v>23</v>
      </c>
      <c r="D30" s="91"/>
      <c r="E30" s="91"/>
      <c r="F30" s="91"/>
      <c r="G30" s="91"/>
      <c r="H30" s="91"/>
      <c r="I30" s="10"/>
      <c r="J30" s="10"/>
      <c r="K30" s="10"/>
    </row>
    <row r="31" spans="1:11" s="25" customFormat="1" ht="14.25" x14ac:dyDescent="0.25">
      <c r="A31" s="10"/>
      <c r="B31" s="105"/>
      <c r="C31" s="91"/>
      <c r="D31" s="91"/>
      <c r="E31" s="91"/>
      <c r="F31" s="91"/>
      <c r="G31" s="91"/>
      <c r="H31" s="91"/>
      <c r="I31" s="10"/>
      <c r="J31" s="10"/>
      <c r="K31" s="10"/>
    </row>
    <row r="32" spans="1:11" s="25" customFormat="1" ht="13.5" customHeight="1" x14ac:dyDescent="0.25">
      <c r="A32" s="10"/>
      <c r="B32" s="11"/>
      <c r="C32" s="91"/>
      <c r="D32" s="91"/>
      <c r="E32" s="91"/>
      <c r="F32" s="91"/>
      <c r="G32" s="91"/>
      <c r="H32" s="91"/>
      <c r="I32" s="10"/>
      <c r="J32" s="10"/>
      <c r="K32" s="10"/>
    </row>
    <row r="33" spans="1:11" s="25" customFormat="1" ht="14.25" customHeight="1" x14ac:dyDescent="0.25">
      <c r="A33" s="10"/>
      <c r="B33" s="30" t="s">
        <v>22</v>
      </c>
      <c r="C33" s="92" t="s">
        <v>24</v>
      </c>
      <c r="D33" s="91"/>
      <c r="E33" s="91"/>
      <c r="F33" s="91"/>
      <c r="G33" s="91"/>
      <c r="H33" s="91"/>
      <c r="I33" s="10"/>
      <c r="J33" s="10"/>
      <c r="K33" s="10"/>
    </row>
    <row r="34" spans="1:11" s="25" customFormat="1" ht="31.5" customHeight="1" x14ac:dyDescent="0.25">
      <c r="A34" s="10"/>
      <c r="B34" s="11"/>
      <c r="C34" s="91"/>
      <c r="D34" s="91"/>
      <c r="E34" s="91"/>
      <c r="F34" s="91"/>
      <c r="G34" s="91"/>
      <c r="H34" s="91"/>
      <c r="I34" s="10"/>
      <c r="J34" s="10"/>
      <c r="K34" s="10"/>
    </row>
    <row r="35" spans="1:11" s="25" customFormat="1" x14ac:dyDescent="0.25">
      <c r="A35" s="10"/>
      <c r="B35" s="10"/>
      <c r="C35" s="26"/>
      <c r="D35" s="10"/>
      <c r="E35" s="10"/>
      <c r="F35" s="10"/>
      <c r="G35" s="10"/>
      <c r="H35" s="10"/>
      <c r="I35" s="10"/>
      <c r="J35" s="10"/>
      <c r="K35" s="10"/>
    </row>
    <row r="36" spans="1:11" s="25" customFormat="1" ht="15.75" x14ac:dyDescent="0.25">
      <c r="A36" s="10"/>
      <c r="B36" s="27">
        <v>3</v>
      </c>
      <c r="C36" s="91" t="s">
        <v>25</v>
      </c>
      <c r="D36" s="91"/>
      <c r="E36" s="91"/>
      <c r="F36" s="91"/>
      <c r="G36" s="91"/>
      <c r="H36" s="10"/>
      <c r="I36" s="10"/>
      <c r="J36" s="10"/>
      <c r="K36" s="10"/>
    </row>
    <row r="37" spans="1:11" s="25" customFormat="1" ht="30" customHeight="1" x14ac:dyDescent="0.25">
      <c r="A37" s="10"/>
      <c r="B37" s="28"/>
      <c r="C37" s="91"/>
      <c r="D37" s="91"/>
      <c r="E37" s="91"/>
      <c r="F37" s="91"/>
      <c r="G37" s="91"/>
      <c r="H37" s="10"/>
      <c r="I37" s="10"/>
      <c r="J37" s="10"/>
      <c r="K37" s="10"/>
    </row>
    <row r="38" spans="1:11" s="25" customFormat="1" ht="18.75" customHeight="1" x14ac:dyDescent="0.25">
      <c r="A38" s="10"/>
      <c r="B38" s="28"/>
      <c r="C38" s="114" t="s">
        <v>26</v>
      </c>
      <c r="D38" s="114"/>
      <c r="E38" s="114"/>
      <c r="F38" s="114"/>
      <c r="G38" s="114"/>
      <c r="H38" s="10"/>
      <c r="I38" s="10"/>
      <c r="J38" s="10"/>
      <c r="K38" s="10"/>
    </row>
    <row r="39" spans="1:11" s="25" customFormat="1" ht="30.75" customHeight="1" x14ac:dyDescent="0.25">
      <c r="A39" s="10"/>
      <c r="B39" s="28"/>
      <c r="C39" s="91" t="s">
        <v>27</v>
      </c>
      <c r="D39" s="91"/>
      <c r="E39" s="91"/>
      <c r="F39" s="91"/>
      <c r="G39" s="91"/>
      <c r="H39" s="10"/>
      <c r="I39" s="10"/>
      <c r="J39" s="10"/>
      <c r="K39" s="10"/>
    </row>
    <row r="40" spans="1:11" s="25" customFormat="1" x14ac:dyDescent="0.25">
      <c r="A40" s="10"/>
      <c r="B40" s="10"/>
      <c r="C40" s="26"/>
      <c r="D40" s="10"/>
      <c r="E40" s="10"/>
      <c r="F40" s="10"/>
      <c r="G40" s="10"/>
      <c r="H40" s="10"/>
      <c r="I40" s="10"/>
      <c r="J40" s="10"/>
      <c r="K40" s="10"/>
    </row>
    <row r="41" spans="1:11" s="25" customFormat="1" ht="18.75" customHeight="1" x14ac:dyDescent="0.25">
      <c r="A41" s="10"/>
      <c r="B41" s="31" t="s">
        <v>28</v>
      </c>
      <c r="C41" s="94" t="s">
        <v>29</v>
      </c>
      <c r="D41" s="94"/>
      <c r="E41" s="10"/>
      <c r="F41" s="10"/>
      <c r="G41" s="10"/>
      <c r="H41" s="10"/>
      <c r="I41" s="10"/>
      <c r="J41" s="10"/>
      <c r="K41" s="10"/>
    </row>
    <row r="42" spans="1:11" s="25" customFormat="1" ht="91.5" customHeight="1" x14ac:dyDescent="0.25">
      <c r="A42" s="10"/>
      <c r="B42" s="10"/>
      <c r="C42" s="95" t="s">
        <v>30</v>
      </c>
      <c r="D42" s="96"/>
      <c r="E42" s="96"/>
      <c r="F42" s="96"/>
      <c r="G42" s="97"/>
      <c r="H42" s="32"/>
      <c r="I42" s="10"/>
      <c r="J42" s="10"/>
      <c r="K42" s="10"/>
    </row>
    <row r="43" spans="1:11" s="25" customFormat="1" ht="14.25" x14ac:dyDescent="0.25">
      <c r="A43" s="10"/>
      <c r="B43" s="10"/>
      <c r="C43" s="10"/>
      <c r="D43" s="10"/>
      <c r="E43" s="10"/>
      <c r="F43" s="10"/>
      <c r="G43" s="10"/>
      <c r="H43" s="10"/>
      <c r="I43" s="10"/>
      <c r="J43" s="10"/>
      <c r="K43" s="10"/>
    </row>
    <row r="44" spans="1:11" s="25" customFormat="1" ht="20.25" x14ac:dyDescent="0.25">
      <c r="A44" s="10"/>
      <c r="B44" s="33"/>
      <c r="C44" s="89" t="s">
        <v>31</v>
      </c>
      <c r="D44" s="89"/>
      <c r="E44" s="89"/>
      <c r="F44" s="89"/>
      <c r="G44" s="89"/>
      <c r="H44" s="33"/>
      <c r="I44" s="10"/>
      <c r="J44" s="10"/>
      <c r="K44" s="10"/>
    </row>
    <row r="45" spans="1:11" s="25" customFormat="1" ht="10.5" customHeight="1" x14ac:dyDescent="0.25">
      <c r="A45" s="10"/>
      <c r="B45" s="10"/>
      <c r="C45" s="10"/>
      <c r="D45" s="10"/>
      <c r="E45" s="10"/>
      <c r="F45" s="8"/>
      <c r="G45" s="8"/>
      <c r="H45" s="8"/>
      <c r="I45" s="8"/>
      <c r="J45" s="8"/>
      <c r="K45" s="34"/>
    </row>
    <row r="46" spans="1:11" s="25" customFormat="1" ht="15" customHeight="1" x14ac:dyDescent="0.25">
      <c r="A46" s="10"/>
      <c r="B46" s="35" t="s">
        <v>28</v>
      </c>
      <c r="C46" s="74" t="s">
        <v>32</v>
      </c>
      <c r="D46" s="35" t="s">
        <v>28</v>
      </c>
      <c r="E46" s="98" t="s">
        <v>33</v>
      </c>
      <c r="F46" s="98"/>
      <c r="G46" s="98"/>
      <c r="H46" s="8"/>
      <c r="I46" s="8"/>
      <c r="J46" s="8"/>
      <c r="K46" s="34"/>
    </row>
    <row r="47" spans="1:11" s="25" customFormat="1" ht="28.5" customHeight="1" x14ac:dyDescent="0.25">
      <c r="A47" s="10"/>
      <c r="B47" s="10"/>
      <c r="C47" s="36" t="s">
        <v>34</v>
      </c>
      <c r="D47" s="10"/>
      <c r="E47" s="93" t="s">
        <v>35</v>
      </c>
      <c r="F47" s="93"/>
      <c r="G47" s="93"/>
      <c r="H47" s="8"/>
      <c r="I47" s="8"/>
      <c r="J47" s="8"/>
      <c r="K47" s="34"/>
    </row>
    <row r="48" spans="1:11" s="25" customFormat="1" ht="11.25" customHeight="1" x14ac:dyDescent="0.25">
      <c r="A48" s="10"/>
      <c r="B48" s="10"/>
      <c r="C48" s="10"/>
      <c r="D48" s="10"/>
      <c r="E48" s="10"/>
      <c r="F48" s="8"/>
      <c r="G48" s="8"/>
      <c r="H48" s="8"/>
      <c r="I48" s="8"/>
      <c r="J48" s="8"/>
      <c r="K48" s="34"/>
    </row>
    <row r="49" spans="1:18" s="25" customFormat="1" ht="15" customHeight="1" x14ac:dyDescent="0.25">
      <c r="A49" s="10"/>
      <c r="B49" s="35" t="s">
        <v>28</v>
      </c>
      <c r="C49" s="74" t="s">
        <v>36</v>
      </c>
      <c r="D49" s="35" t="s">
        <v>28</v>
      </c>
      <c r="E49" s="98" t="s">
        <v>37</v>
      </c>
      <c r="F49" s="98"/>
      <c r="G49" s="98"/>
      <c r="H49" s="8"/>
      <c r="I49" s="8"/>
      <c r="J49" s="8"/>
      <c r="K49" s="34"/>
    </row>
    <row r="50" spans="1:18" s="25" customFormat="1" ht="15" customHeight="1" x14ac:dyDescent="0.25">
      <c r="A50" s="10"/>
      <c r="B50" s="10"/>
      <c r="C50" s="37" t="s">
        <v>38</v>
      </c>
      <c r="D50" s="31"/>
      <c r="E50" s="37" t="s">
        <v>188</v>
      </c>
      <c r="F50" s="8"/>
      <c r="G50" s="8"/>
      <c r="H50" s="8"/>
      <c r="I50" s="8"/>
      <c r="J50" s="8"/>
      <c r="K50" s="34"/>
    </row>
    <row r="51" spans="1:18" s="25" customFormat="1" ht="11.25" customHeight="1" x14ac:dyDescent="0.25">
      <c r="A51" s="10"/>
      <c r="B51" s="10"/>
      <c r="C51" s="10"/>
      <c r="D51" s="10"/>
      <c r="E51" s="10"/>
      <c r="F51" s="8"/>
      <c r="G51" s="8"/>
      <c r="H51" s="8"/>
      <c r="I51" s="8"/>
      <c r="J51" s="8"/>
      <c r="K51" s="34"/>
    </row>
    <row r="52" spans="1:18" s="25" customFormat="1" ht="20.25" customHeight="1" x14ac:dyDescent="0.25">
      <c r="A52" s="10"/>
      <c r="B52" s="33"/>
      <c r="C52" s="89" t="s">
        <v>32</v>
      </c>
      <c r="D52" s="89"/>
      <c r="E52" s="89"/>
      <c r="F52" s="89"/>
      <c r="G52" s="89"/>
      <c r="H52" s="33"/>
      <c r="I52" s="8"/>
      <c r="J52" s="8"/>
      <c r="K52" s="34"/>
    </row>
    <row r="53" spans="1:18" s="25" customFormat="1" ht="15" customHeight="1" thickBot="1" x14ac:dyDescent="0.3">
      <c r="A53" s="10"/>
      <c r="B53" s="10"/>
      <c r="C53" s="10"/>
      <c r="D53" s="10"/>
      <c r="E53" s="10"/>
      <c r="F53" s="8"/>
      <c r="G53" s="8"/>
      <c r="H53" s="8"/>
      <c r="I53" s="8"/>
      <c r="J53" s="8"/>
      <c r="K53" s="34"/>
    </row>
    <row r="54" spans="1:18" s="25" customFormat="1" ht="18.75" customHeight="1" thickBot="1" x14ac:dyDescent="0.3">
      <c r="A54" s="10"/>
      <c r="B54" s="10"/>
      <c r="C54" s="26" t="s">
        <v>39</v>
      </c>
      <c r="D54" s="38" t="str">
        <f>IF(LEN(E54)=0,"",VLOOKUP(E54,K54:L56,2, FALSE))</f>
        <v>.</v>
      </c>
      <c r="E54" s="111" t="s">
        <v>40</v>
      </c>
      <c r="F54" s="112"/>
      <c r="G54" s="113"/>
      <c r="H54" s="39"/>
      <c r="I54" s="8"/>
      <c r="J54" s="8"/>
      <c r="K54" s="10" t="s">
        <v>41</v>
      </c>
      <c r="L54" s="40" t="s">
        <v>42</v>
      </c>
    </row>
    <row r="55" spans="1:18" s="25" customFormat="1" ht="30" customHeight="1" x14ac:dyDescent="0.25">
      <c r="A55" s="10"/>
      <c r="B55" s="10"/>
      <c r="C55" s="81" t="s">
        <v>43</v>
      </c>
      <c r="D55" s="82"/>
      <c r="E55" s="82"/>
      <c r="F55" s="82"/>
      <c r="G55" s="82"/>
      <c r="H55" s="82"/>
      <c r="I55" s="8"/>
      <c r="J55" s="8"/>
      <c r="K55" s="10" t="s">
        <v>44</v>
      </c>
      <c r="L55" s="41" t="s">
        <v>45</v>
      </c>
    </row>
    <row r="56" spans="1:18" s="25" customFormat="1" ht="18.75" customHeight="1" x14ac:dyDescent="0.25">
      <c r="A56" s="10"/>
      <c r="B56" s="11"/>
      <c r="C56" s="73" t="s">
        <v>46</v>
      </c>
      <c r="D56" s="10"/>
      <c r="E56" s="42"/>
      <c r="F56" s="8"/>
      <c r="G56" s="8"/>
      <c r="H56" s="8"/>
      <c r="I56" s="8"/>
      <c r="J56" s="8"/>
      <c r="K56" s="43" t="s">
        <v>40</v>
      </c>
      <c r="L56" s="44" t="s">
        <v>47</v>
      </c>
    </row>
    <row r="57" spans="1:18" s="25" customFormat="1" ht="15" customHeight="1" thickBot="1" x14ac:dyDescent="0.3">
      <c r="A57" s="10"/>
      <c r="B57" s="10"/>
      <c r="C57" s="10"/>
      <c r="D57" s="10"/>
      <c r="E57" s="10"/>
      <c r="F57" s="8"/>
      <c r="G57" s="8"/>
      <c r="H57" s="8"/>
      <c r="I57" s="8"/>
      <c r="J57" s="8"/>
      <c r="K57" s="10"/>
    </row>
    <row r="58" spans="1:18" s="25" customFormat="1" ht="18.75" customHeight="1" thickBot="1" x14ac:dyDescent="0.8">
      <c r="A58" s="10"/>
      <c r="B58" s="10"/>
      <c r="C58" s="26" t="s">
        <v>48</v>
      </c>
      <c r="D58" s="38" t="str">
        <f>IF(LEN(E58)=0,"",VLOOKUP(E58,K54:L56,2, FALSE))</f>
        <v>.</v>
      </c>
      <c r="E58" s="111" t="s">
        <v>40</v>
      </c>
      <c r="F58" s="112"/>
      <c r="G58" s="113"/>
      <c r="H58" s="39"/>
      <c r="I58" s="8"/>
      <c r="J58" s="8"/>
      <c r="K58" s="10"/>
      <c r="L58" s="40"/>
      <c r="Q58" s="45"/>
    </row>
    <row r="59" spans="1:18" s="25" customFormat="1" ht="18.75" customHeight="1" x14ac:dyDescent="0.75">
      <c r="A59" s="10"/>
      <c r="B59" s="10"/>
      <c r="C59" s="46" t="s">
        <v>49</v>
      </c>
      <c r="D59" s="8"/>
      <c r="E59" s="8"/>
      <c r="F59" s="8"/>
      <c r="G59" s="8"/>
      <c r="H59" s="39"/>
      <c r="I59" s="8"/>
      <c r="J59" s="8"/>
      <c r="K59" s="10"/>
      <c r="L59" s="40"/>
      <c r="Q59" s="45"/>
    </row>
    <row r="60" spans="1:18" s="25" customFormat="1" ht="30" customHeight="1" x14ac:dyDescent="0.25">
      <c r="A60" s="10"/>
      <c r="B60" s="10"/>
      <c r="C60" s="81" t="s">
        <v>50</v>
      </c>
      <c r="D60" s="82"/>
      <c r="E60" s="82"/>
      <c r="F60" s="82"/>
      <c r="G60" s="82"/>
      <c r="H60" s="82"/>
      <c r="I60" s="8"/>
      <c r="J60" s="8"/>
      <c r="K60" s="10"/>
      <c r="L60" s="41"/>
      <c r="M60" s="47"/>
      <c r="N60" s="48"/>
      <c r="O60" s="49"/>
      <c r="P60" s="50"/>
      <c r="Q60" s="51"/>
      <c r="R60" s="49"/>
    </row>
    <row r="61" spans="1:18" s="25" customFormat="1" ht="18.75" customHeight="1" x14ac:dyDescent="0.25">
      <c r="A61" s="10"/>
      <c r="B61" s="10"/>
      <c r="C61" s="73" t="s">
        <v>46</v>
      </c>
      <c r="D61" s="10"/>
      <c r="E61" s="42"/>
      <c r="F61" s="10"/>
      <c r="G61" s="10"/>
      <c r="H61" s="10"/>
      <c r="I61" s="10"/>
      <c r="J61" s="10"/>
      <c r="K61" s="10"/>
    </row>
    <row r="62" spans="1:18" s="10" customFormat="1" ht="15" customHeight="1" thickBot="1" x14ac:dyDescent="0.3">
      <c r="E62" s="8"/>
    </row>
    <row r="63" spans="1:18" s="10" customFormat="1" ht="18.75" customHeight="1" thickBot="1" x14ac:dyDescent="0.25">
      <c r="C63" s="26" t="s">
        <v>51</v>
      </c>
      <c r="D63" s="38" t="str">
        <f>IF(LEN(E63)=0,"",VLOOKUP(E63,K63:L64,2, TRUE))</f>
        <v/>
      </c>
      <c r="E63" s="2"/>
      <c r="F63" s="52" t="s">
        <v>52</v>
      </c>
      <c r="H63" s="53" t="s">
        <v>53</v>
      </c>
      <c r="K63" s="10">
        <v>0</v>
      </c>
      <c r="L63" s="54" t="s">
        <v>42</v>
      </c>
    </row>
    <row r="64" spans="1:18" s="10" customFormat="1" ht="30" customHeight="1" x14ac:dyDescent="0.2">
      <c r="C64" s="81" t="s">
        <v>54</v>
      </c>
      <c r="D64" s="82"/>
      <c r="E64" s="82"/>
      <c r="F64" s="82"/>
      <c r="G64" s="82"/>
      <c r="H64" s="82"/>
      <c r="K64" s="10">
        <v>250</v>
      </c>
      <c r="L64" s="55" t="s">
        <v>55</v>
      </c>
    </row>
    <row r="65" spans="3:12" s="10" customFormat="1" ht="18.75" customHeight="1" x14ac:dyDescent="0.2">
      <c r="C65" s="83" t="s">
        <v>56</v>
      </c>
      <c r="D65" s="83"/>
      <c r="E65" s="22"/>
      <c r="F65" s="65"/>
      <c r="G65" s="65"/>
      <c r="H65" s="65"/>
      <c r="L65" s="55"/>
    </row>
    <row r="66" spans="3:12" s="10" customFormat="1" ht="15" customHeight="1" thickBot="1" x14ac:dyDescent="0.3">
      <c r="E66" s="8"/>
      <c r="L66" s="56"/>
    </row>
    <row r="67" spans="3:12" s="10" customFormat="1" ht="18.75" customHeight="1" thickBot="1" x14ac:dyDescent="0.3">
      <c r="C67" s="26" t="s">
        <v>57</v>
      </c>
      <c r="D67" s="38" t="str">
        <f>IF(LEN(E67)=0,"",VLOOKUP(E67,K67:L68,2, TRUE))</f>
        <v/>
      </c>
      <c r="E67" s="2"/>
      <c r="F67" s="116" t="s">
        <v>58</v>
      </c>
      <c r="G67" s="86"/>
      <c r="H67" s="53">
        <v>15</v>
      </c>
      <c r="K67" s="10">
        <v>0</v>
      </c>
      <c r="L67" s="54" t="s">
        <v>42</v>
      </c>
    </row>
    <row r="68" spans="3:12" s="10" customFormat="1" ht="27.75" customHeight="1" x14ac:dyDescent="0.2">
      <c r="C68" s="81" t="s">
        <v>59</v>
      </c>
      <c r="D68" s="82"/>
      <c r="E68" s="82"/>
      <c r="F68" s="82"/>
      <c r="G68" s="82"/>
      <c r="H68" s="82"/>
      <c r="K68" s="10">
        <v>15</v>
      </c>
      <c r="L68" s="55" t="s">
        <v>55</v>
      </c>
    </row>
    <row r="69" spans="3:12" s="10" customFormat="1" ht="18.75" customHeight="1" thickBot="1" x14ac:dyDescent="0.3">
      <c r="E69" s="8"/>
    </row>
    <row r="70" spans="3:12" s="10" customFormat="1" ht="18.75" customHeight="1" thickBot="1" x14ac:dyDescent="0.25">
      <c r="C70" s="26" t="s">
        <v>60</v>
      </c>
      <c r="D70" s="38" t="str">
        <f>IF(LEN(E70)=0,"",VLOOKUP(E70,K70:L72,2, TRUE))</f>
        <v/>
      </c>
      <c r="E70" s="2"/>
      <c r="F70" s="52" t="s">
        <v>52</v>
      </c>
      <c r="H70" s="53">
        <v>10</v>
      </c>
      <c r="K70" s="10">
        <v>0</v>
      </c>
      <c r="L70" s="54" t="s">
        <v>42</v>
      </c>
    </row>
    <row r="71" spans="3:12" s="10" customFormat="1" ht="54.75" customHeight="1" x14ac:dyDescent="0.2">
      <c r="C71" s="81" t="s">
        <v>61</v>
      </c>
      <c r="D71" s="82"/>
      <c r="E71" s="82"/>
      <c r="F71" s="82"/>
      <c r="G71" s="82"/>
      <c r="H71" s="82"/>
      <c r="K71" s="10">
        <v>5</v>
      </c>
      <c r="L71" s="55" t="s">
        <v>55</v>
      </c>
    </row>
    <row r="72" spans="3:12" s="10" customFormat="1" ht="18.75" customHeight="1" x14ac:dyDescent="0.25">
      <c r="C72" s="80" t="s">
        <v>182</v>
      </c>
      <c r="D72" s="80"/>
      <c r="E72" s="70"/>
      <c r="K72" s="10">
        <v>10</v>
      </c>
      <c r="L72" s="56" t="s">
        <v>45</v>
      </c>
    </row>
    <row r="73" spans="3:12" s="10" customFormat="1" ht="15" customHeight="1" thickBot="1" x14ac:dyDescent="0.3">
      <c r="E73" s="8"/>
      <c r="L73" s="56"/>
    </row>
    <row r="74" spans="3:12" s="10" customFormat="1" ht="18.75" customHeight="1" thickBot="1" x14ac:dyDescent="0.25">
      <c r="C74" s="26" t="s">
        <v>62</v>
      </c>
      <c r="D74" s="38" t="str">
        <f>IF(LEN(E74)=0,"",VLOOKUP(E74,K74:L76,2, TRUE))</f>
        <v/>
      </c>
      <c r="E74" s="2"/>
      <c r="F74" s="52" t="s">
        <v>52</v>
      </c>
      <c r="H74" s="53">
        <v>1</v>
      </c>
      <c r="K74" s="10">
        <v>0</v>
      </c>
      <c r="L74" s="54" t="s">
        <v>42</v>
      </c>
    </row>
    <row r="75" spans="3:12" s="10" customFormat="1" ht="18.75" customHeight="1" x14ac:dyDescent="0.2">
      <c r="C75" s="81" t="s">
        <v>63</v>
      </c>
      <c r="D75" s="82"/>
      <c r="E75" s="82"/>
      <c r="F75" s="82"/>
      <c r="G75" s="82"/>
      <c r="H75" s="82"/>
      <c r="K75" s="10">
        <v>0.5</v>
      </c>
      <c r="L75" s="55" t="s">
        <v>55</v>
      </c>
    </row>
    <row r="76" spans="3:12" s="10" customFormat="1" ht="18.75" customHeight="1" x14ac:dyDescent="0.25">
      <c r="C76" s="80" t="s">
        <v>182</v>
      </c>
      <c r="D76" s="80"/>
      <c r="E76" s="70"/>
      <c r="K76" s="10">
        <v>1</v>
      </c>
      <c r="L76" s="56" t="s">
        <v>45</v>
      </c>
    </row>
    <row r="77" spans="3:12" s="10" customFormat="1" ht="15" customHeight="1" thickBot="1" x14ac:dyDescent="0.3">
      <c r="E77" s="8"/>
    </row>
    <row r="78" spans="3:12" s="10" customFormat="1" ht="18.75" customHeight="1" thickBot="1" x14ac:dyDescent="0.25">
      <c r="C78" s="26" t="s">
        <v>64</v>
      </c>
      <c r="D78" s="38" t="str">
        <f>IF(LEN(E78)=0,"",VLOOKUP(E78,K78:L79,2, TRUE))</f>
        <v/>
      </c>
      <c r="E78" s="2"/>
      <c r="F78" s="52" t="s">
        <v>52</v>
      </c>
      <c r="H78" s="53" t="s">
        <v>65</v>
      </c>
      <c r="K78" s="10">
        <v>0</v>
      </c>
      <c r="L78" s="54" t="s">
        <v>42</v>
      </c>
    </row>
    <row r="79" spans="3:12" s="10" customFormat="1" ht="30" customHeight="1" x14ac:dyDescent="0.2">
      <c r="C79" s="81" t="s">
        <v>66</v>
      </c>
      <c r="D79" s="82"/>
      <c r="E79" s="82"/>
      <c r="F79" s="82"/>
      <c r="G79" s="82"/>
      <c r="H79" s="82"/>
      <c r="K79" s="10">
        <v>250</v>
      </c>
      <c r="L79" s="55" t="s">
        <v>55</v>
      </c>
    </row>
    <row r="80" spans="3:12" s="10" customFormat="1" ht="18.75" customHeight="1" x14ac:dyDescent="0.25">
      <c r="C80" s="83" t="s">
        <v>56</v>
      </c>
      <c r="D80" s="83"/>
      <c r="E80" s="83"/>
    </row>
    <row r="81" spans="2:12" s="10" customFormat="1" ht="15" customHeight="1" thickBot="1" x14ac:dyDescent="0.25">
      <c r="E81" s="52"/>
    </row>
    <row r="82" spans="2:12" s="10" customFormat="1" ht="18.75" customHeight="1" thickBot="1" x14ac:dyDescent="0.3">
      <c r="C82" s="26" t="s">
        <v>67</v>
      </c>
      <c r="D82" s="38" t="str">
        <f>IF(LEN(E82)=0,"",VLOOKUP(E82,K82:L84,2, TRUE))</f>
        <v/>
      </c>
      <c r="E82" s="2"/>
      <c r="F82" s="68" t="s">
        <v>68</v>
      </c>
      <c r="H82" s="53">
        <v>2</v>
      </c>
      <c r="K82" s="10">
        <v>0</v>
      </c>
      <c r="L82" s="54" t="s">
        <v>42</v>
      </c>
    </row>
    <row r="83" spans="2:12" s="10" customFormat="1" ht="29.25" customHeight="1" x14ac:dyDescent="0.2">
      <c r="C83" s="81" t="s">
        <v>69</v>
      </c>
      <c r="D83" s="82"/>
      <c r="E83" s="82"/>
      <c r="F83" s="82"/>
      <c r="G83" s="82"/>
      <c r="H83" s="82"/>
      <c r="K83" s="10">
        <v>1</v>
      </c>
      <c r="L83" s="55" t="s">
        <v>55</v>
      </c>
    </row>
    <row r="84" spans="2:12" s="10" customFormat="1" x14ac:dyDescent="0.25">
      <c r="K84" s="10">
        <v>5</v>
      </c>
      <c r="L84" s="56" t="s">
        <v>45</v>
      </c>
    </row>
    <row r="85" spans="2:12" s="10" customFormat="1" x14ac:dyDescent="0.25">
      <c r="C85" s="87" t="s">
        <v>70</v>
      </c>
      <c r="D85" s="87"/>
      <c r="E85" s="87"/>
      <c r="F85" s="87"/>
      <c r="G85" s="87"/>
      <c r="L85" s="56"/>
    </row>
    <row r="86" spans="2:12" s="10" customFormat="1" ht="3.75" customHeight="1" x14ac:dyDescent="0.25">
      <c r="C86" s="66"/>
      <c r="D86" s="66"/>
      <c r="E86" s="66"/>
      <c r="F86" s="66"/>
      <c r="G86" s="66"/>
      <c r="L86" s="56"/>
    </row>
    <row r="87" spans="2:12" s="8" customFormat="1" ht="20.25" x14ac:dyDescent="0.25">
      <c r="B87" s="33"/>
      <c r="C87" s="89" t="s">
        <v>36</v>
      </c>
      <c r="D87" s="89"/>
      <c r="E87" s="89"/>
      <c r="F87" s="89"/>
      <c r="G87" s="89"/>
      <c r="H87" s="33"/>
    </row>
    <row r="88" spans="2:12" s="8" customFormat="1" ht="15.75" thickBot="1" x14ac:dyDescent="0.3"/>
    <row r="89" spans="2:12" s="10" customFormat="1" ht="18.75" customHeight="1" thickBot="1" x14ac:dyDescent="0.25">
      <c r="C89" s="26" t="s">
        <v>71</v>
      </c>
      <c r="D89" s="38" t="str">
        <f>IF(LEN(E89)=0,"",VLOOKUP(E89,K89:L91,2, TRUE))</f>
        <v/>
      </c>
      <c r="E89" s="2"/>
      <c r="F89" s="52" t="s">
        <v>52</v>
      </c>
      <c r="H89" s="53" t="s">
        <v>72</v>
      </c>
      <c r="K89" s="10">
        <v>0</v>
      </c>
      <c r="L89" s="55" t="s">
        <v>55</v>
      </c>
    </row>
    <row r="90" spans="2:12" s="10" customFormat="1" ht="28.5" customHeight="1" x14ac:dyDescent="0.2">
      <c r="C90" s="81" t="s">
        <v>73</v>
      </c>
      <c r="D90" s="82"/>
      <c r="E90" s="82"/>
      <c r="F90" s="82"/>
      <c r="G90" s="82"/>
      <c r="H90" s="82"/>
      <c r="K90" s="10">
        <v>100</v>
      </c>
      <c r="L90" s="54" t="s">
        <v>42</v>
      </c>
    </row>
    <row r="91" spans="2:12" s="10" customFormat="1" ht="18.75" customHeight="1" thickBot="1" x14ac:dyDescent="0.3">
      <c r="K91" s="10">
        <v>200</v>
      </c>
      <c r="L91" s="55" t="s">
        <v>55</v>
      </c>
    </row>
    <row r="92" spans="2:12" s="10" customFormat="1" ht="18.75" customHeight="1" thickBot="1" x14ac:dyDescent="0.25">
      <c r="C92" s="26" t="s">
        <v>74</v>
      </c>
      <c r="D92" s="38" t="str">
        <f>IF(LEN(E92)=0,"",VLOOKUP(E92,K92:L94,2, TRUE))</f>
        <v/>
      </c>
      <c r="E92" s="2"/>
      <c r="F92" s="52" t="s">
        <v>52</v>
      </c>
      <c r="H92" s="53">
        <v>5.0000000000000001E-3</v>
      </c>
      <c r="K92" s="10">
        <v>0</v>
      </c>
      <c r="L92" s="54" t="s">
        <v>42</v>
      </c>
    </row>
    <row r="93" spans="2:12" s="10" customFormat="1" ht="29.25" customHeight="1" x14ac:dyDescent="0.2">
      <c r="C93" s="81" t="s">
        <v>75</v>
      </c>
      <c r="D93" s="82"/>
      <c r="E93" s="82"/>
      <c r="F93" s="82"/>
      <c r="G93" s="82"/>
      <c r="H93" s="82"/>
      <c r="K93" s="10">
        <v>2.5000000000000001E-3</v>
      </c>
      <c r="L93" s="55" t="s">
        <v>55</v>
      </c>
    </row>
    <row r="94" spans="2:12" s="10" customFormat="1" ht="18.75" customHeight="1" thickBot="1" x14ac:dyDescent="0.3">
      <c r="K94" s="10">
        <v>5.0000000000000001E-3</v>
      </c>
      <c r="L94" s="56" t="s">
        <v>45</v>
      </c>
    </row>
    <row r="95" spans="2:12" s="10" customFormat="1" ht="18.75" customHeight="1" thickBot="1" x14ac:dyDescent="0.25">
      <c r="C95" s="26" t="s">
        <v>76</v>
      </c>
      <c r="D95" s="38" t="str">
        <f>IF(LEN(E95)=0,"",VLOOKUP(E95,K95:L97,2, TRUE))</f>
        <v/>
      </c>
      <c r="E95" s="2"/>
      <c r="F95" s="52" t="s">
        <v>52</v>
      </c>
      <c r="H95" s="53" t="s">
        <v>77</v>
      </c>
      <c r="K95" s="10">
        <v>0</v>
      </c>
      <c r="L95" s="55" t="s">
        <v>55</v>
      </c>
    </row>
    <row r="96" spans="2:12" s="10" customFormat="1" ht="29.25" customHeight="1" x14ac:dyDescent="0.2">
      <c r="C96" s="81" t="s">
        <v>78</v>
      </c>
      <c r="D96" s="82"/>
      <c r="E96" s="82"/>
      <c r="F96" s="82"/>
      <c r="G96" s="82"/>
      <c r="H96" s="82"/>
      <c r="K96" s="10">
        <v>60</v>
      </c>
      <c r="L96" s="54" t="s">
        <v>42</v>
      </c>
    </row>
    <row r="97" spans="3:12" s="10" customFormat="1" ht="18.75" customHeight="1" thickBot="1" x14ac:dyDescent="0.3">
      <c r="K97" s="10">
        <v>120</v>
      </c>
      <c r="L97" s="55" t="s">
        <v>55</v>
      </c>
    </row>
    <row r="98" spans="3:12" s="10" customFormat="1" ht="18.75" customHeight="1" thickBot="1" x14ac:dyDescent="0.25">
      <c r="C98" s="26" t="s">
        <v>79</v>
      </c>
      <c r="D98" s="38" t="str">
        <f>IF(LEN(E98)=0,"",VLOOKUP(E98,K98:L99,2, TRUE))</f>
        <v/>
      </c>
      <c r="E98" s="2"/>
      <c r="F98" s="52" t="s">
        <v>52</v>
      </c>
      <c r="H98" s="53">
        <v>1</v>
      </c>
      <c r="K98" s="10">
        <v>0</v>
      </c>
      <c r="L98" s="54" t="s">
        <v>42</v>
      </c>
    </row>
    <row r="99" spans="3:12" s="10" customFormat="1" ht="30" customHeight="1" x14ac:dyDescent="0.2">
      <c r="C99" s="81" t="s">
        <v>80</v>
      </c>
      <c r="D99" s="82"/>
      <c r="E99" s="82"/>
      <c r="F99" s="82"/>
      <c r="G99" s="82"/>
      <c r="H99" s="82"/>
      <c r="K99" s="10">
        <v>1</v>
      </c>
      <c r="L99" s="55" t="s">
        <v>55</v>
      </c>
    </row>
    <row r="100" spans="3:12" s="10" customFormat="1" ht="18.75" customHeight="1" x14ac:dyDescent="0.25">
      <c r="C100" s="72" t="s">
        <v>81</v>
      </c>
    </row>
    <row r="101" spans="3:12" s="10" customFormat="1" ht="15" customHeight="1" thickBot="1" x14ac:dyDescent="0.3"/>
    <row r="102" spans="3:12" s="10" customFormat="1" ht="18.75" customHeight="1" thickBot="1" x14ac:dyDescent="0.25">
      <c r="C102" s="26" t="s">
        <v>82</v>
      </c>
      <c r="D102" s="38" t="str">
        <f>IF(LEN(E102)=0,"",VLOOKUP(E102,K102:L104,2, TRUE))</f>
        <v/>
      </c>
      <c r="E102" s="2"/>
      <c r="F102" s="52" t="s">
        <v>52</v>
      </c>
      <c r="H102" s="53" t="s">
        <v>83</v>
      </c>
      <c r="K102" s="10">
        <v>0</v>
      </c>
      <c r="L102" s="55" t="s">
        <v>55</v>
      </c>
    </row>
    <row r="103" spans="3:12" s="10" customFormat="1" ht="30" customHeight="1" x14ac:dyDescent="0.2">
      <c r="C103" s="81" t="s">
        <v>84</v>
      </c>
      <c r="D103" s="82"/>
      <c r="E103" s="82"/>
      <c r="F103" s="82"/>
      <c r="G103" s="82"/>
      <c r="H103" s="82"/>
      <c r="K103" s="10">
        <v>0.6</v>
      </c>
      <c r="L103" s="54" t="s">
        <v>42</v>
      </c>
    </row>
    <row r="104" spans="3:12" s="10" customFormat="1" ht="18.75" customHeight="1" x14ac:dyDescent="0.25">
      <c r="C104" s="72" t="s">
        <v>183</v>
      </c>
      <c r="K104" s="10">
        <v>4</v>
      </c>
      <c r="L104" s="55" t="s">
        <v>55</v>
      </c>
    </row>
    <row r="105" spans="3:12" s="10" customFormat="1" ht="15" customHeight="1" thickBot="1" x14ac:dyDescent="0.3"/>
    <row r="106" spans="3:12" s="10" customFormat="1" ht="18.75" customHeight="1" thickBot="1" x14ac:dyDescent="0.25">
      <c r="C106" s="26" t="s">
        <v>85</v>
      </c>
      <c r="D106" s="38" t="str">
        <f>IF(LEN(E106)=0,"",VLOOKUP(E106,K106:L108,2, TRUE))</f>
        <v/>
      </c>
      <c r="E106" s="2"/>
      <c r="F106" s="52" t="s">
        <v>52</v>
      </c>
      <c r="H106" s="53" t="s">
        <v>86</v>
      </c>
      <c r="K106" s="10">
        <v>0</v>
      </c>
      <c r="L106" s="55" t="s">
        <v>55</v>
      </c>
    </row>
    <row r="107" spans="3:12" s="10" customFormat="1" ht="30" customHeight="1" x14ac:dyDescent="0.2">
      <c r="C107" s="81" t="s">
        <v>87</v>
      </c>
      <c r="D107" s="82"/>
      <c r="E107" s="82"/>
      <c r="F107" s="82"/>
      <c r="G107" s="82"/>
      <c r="H107" s="82"/>
      <c r="K107" s="10">
        <v>60</v>
      </c>
      <c r="L107" s="54" t="s">
        <v>42</v>
      </c>
    </row>
    <row r="108" spans="3:12" s="10" customFormat="1" ht="18.75" customHeight="1" thickBot="1" x14ac:dyDescent="0.3">
      <c r="K108" s="10">
        <v>120</v>
      </c>
      <c r="L108" s="55" t="s">
        <v>55</v>
      </c>
    </row>
    <row r="109" spans="3:12" s="10" customFormat="1" ht="18.75" customHeight="1" thickBot="1" x14ac:dyDescent="0.25">
      <c r="C109" s="26" t="s">
        <v>88</v>
      </c>
      <c r="D109" s="38" t="str">
        <f>IF(LEN(E109)=0,"",VLOOKUP(E109,K109:L110,2, TRUE))</f>
        <v/>
      </c>
      <c r="E109" s="2"/>
      <c r="F109" s="52" t="s">
        <v>52</v>
      </c>
      <c r="H109" s="53">
        <v>0.3</v>
      </c>
      <c r="K109" s="10">
        <v>0</v>
      </c>
      <c r="L109" s="54" t="s">
        <v>42</v>
      </c>
    </row>
    <row r="110" spans="3:12" s="10" customFormat="1" ht="30.75" customHeight="1" x14ac:dyDescent="0.2">
      <c r="C110" s="81" t="s">
        <v>89</v>
      </c>
      <c r="D110" s="82"/>
      <c r="E110" s="82"/>
      <c r="F110" s="82"/>
      <c r="G110" s="82"/>
      <c r="H110" s="82"/>
      <c r="K110" s="10">
        <v>0.3</v>
      </c>
      <c r="L110" s="55" t="s">
        <v>55</v>
      </c>
    </row>
    <row r="111" spans="3:12" s="10" customFormat="1" ht="18.75" customHeight="1" x14ac:dyDescent="0.25">
      <c r="C111" s="83" t="s">
        <v>90</v>
      </c>
      <c r="D111" s="83"/>
      <c r="E111" s="83"/>
    </row>
    <row r="112" spans="3:12" s="10" customFormat="1" ht="14.25" customHeight="1" thickBot="1" x14ac:dyDescent="0.3"/>
    <row r="113" spans="2:12" s="10" customFormat="1" ht="18.75" customHeight="1" thickBot="1" x14ac:dyDescent="0.25">
      <c r="C113" s="26" t="s">
        <v>91</v>
      </c>
      <c r="D113" s="38" t="str">
        <f>IF(LEN(E113)=0,"",VLOOKUP(E113,K113:L115,2, TRUE))</f>
        <v/>
      </c>
      <c r="E113" s="2"/>
      <c r="F113" s="52" t="s">
        <v>52</v>
      </c>
      <c r="H113" s="53">
        <v>1.4999999999999999E-2</v>
      </c>
      <c r="K113" s="10">
        <v>0</v>
      </c>
      <c r="L113" s="54" t="s">
        <v>42</v>
      </c>
    </row>
    <row r="114" spans="2:12" s="10" customFormat="1" ht="56.25" customHeight="1" x14ac:dyDescent="0.2">
      <c r="C114" s="81" t="s">
        <v>92</v>
      </c>
      <c r="D114" s="82"/>
      <c r="E114" s="82"/>
      <c r="F114" s="82"/>
      <c r="G114" s="82"/>
      <c r="H114" s="82"/>
      <c r="K114" s="10">
        <v>7.4999999999999997E-3</v>
      </c>
      <c r="L114" s="55" t="s">
        <v>55</v>
      </c>
    </row>
    <row r="115" spans="2:12" s="10" customFormat="1" ht="18.75" customHeight="1" x14ac:dyDescent="0.25">
      <c r="C115" s="72" t="s">
        <v>93</v>
      </c>
      <c r="K115" s="10">
        <v>1.4999999999999999E-2</v>
      </c>
      <c r="L115" s="56" t="s">
        <v>45</v>
      </c>
    </row>
    <row r="116" spans="2:12" s="10" customFormat="1" ht="15" customHeight="1" thickBot="1" x14ac:dyDescent="0.3"/>
    <row r="117" spans="2:12" s="10" customFormat="1" ht="18.75" customHeight="1" thickBot="1" x14ac:dyDescent="0.25">
      <c r="C117" s="26" t="s">
        <v>94</v>
      </c>
      <c r="D117" s="38" t="str">
        <f>IF(LEN(E117)=0,"",VLOOKUP(E117,K117:L118,2, TRUE))</f>
        <v/>
      </c>
      <c r="E117" s="2"/>
      <c r="F117" s="52" t="s">
        <v>52</v>
      </c>
      <c r="H117" s="53">
        <v>0.05</v>
      </c>
      <c r="K117" s="10">
        <v>0</v>
      </c>
      <c r="L117" s="54" t="s">
        <v>42</v>
      </c>
    </row>
    <row r="118" spans="2:12" s="10" customFormat="1" ht="30" customHeight="1" x14ac:dyDescent="0.2">
      <c r="C118" s="81" t="s">
        <v>95</v>
      </c>
      <c r="D118" s="82"/>
      <c r="E118" s="82"/>
      <c r="F118" s="82"/>
      <c r="G118" s="82"/>
      <c r="H118" s="82"/>
      <c r="K118" s="10">
        <v>0.05</v>
      </c>
      <c r="L118" s="55" t="s">
        <v>55</v>
      </c>
    </row>
    <row r="119" spans="2:12" s="10" customFormat="1" ht="18.75" customHeight="1" x14ac:dyDescent="0.25">
      <c r="C119" s="83" t="s">
        <v>90</v>
      </c>
      <c r="D119" s="83"/>
      <c r="E119" s="83"/>
    </row>
    <row r="120" spans="2:12" s="8" customFormat="1" ht="15.75" thickBot="1" x14ac:dyDescent="0.3">
      <c r="B120" s="10"/>
      <c r="C120" s="10"/>
      <c r="D120" s="10"/>
      <c r="E120" s="10"/>
      <c r="F120" s="10"/>
      <c r="G120" s="10"/>
      <c r="H120" s="10"/>
      <c r="I120" s="10"/>
      <c r="J120" s="10"/>
      <c r="K120" s="10"/>
      <c r="L120" s="10"/>
    </row>
    <row r="121" spans="2:12" s="10" customFormat="1" ht="18.75" customHeight="1" thickBot="1" x14ac:dyDescent="0.25">
      <c r="C121" s="26" t="s">
        <v>96</v>
      </c>
      <c r="D121" s="38" t="str">
        <f>IF(LEN(E121)=0,"",VLOOKUP(E121,K121:L123,2, TRUE))</f>
        <v/>
      </c>
      <c r="E121" s="2"/>
      <c r="F121" s="52" t="s">
        <v>96</v>
      </c>
      <c r="H121" s="53" t="s">
        <v>97</v>
      </c>
      <c r="K121" s="10">
        <v>0</v>
      </c>
      <c r="L121" s="55" t="s">
        <v>55</v>
      </c>
    </row>
    <row r="122" spans="2:12" s="10" customFormat="1" ht="30" customHeight="1" x14ac:dyDescent="0.2">
      <c r="C122" s="81" t="s">
        <v>98</v>
      </c>
      <c r="D122" s="82"/>
      <c r="E122" s="82"/>
      <c r="F122" s="82"/>
      <c r="G122" s="82"/>
      <c r="H122" s="82"/>
      <c r="K122" s="10">
        <v>6.5</v>
      </c>
      <c r="L122" s="54" t="s">
        <v>42</v>
      </c>
    </row>
    <row r="123" spans="2:12" s="10" customFormat="1" ht="18.75" customHeight="1" x14ac:dyDescent="0.25">
      <c r="C123" s="72" t="s">
        <v>184</v>
      </c>
      <c r="K123" s="10">
        <v>8.5</v>
      </c>
      <c r="L123" s="55" t="s">
        <v>55</v>
      </c>
    </row>
    <row r="124" spans="2:12" s="10" customFormat="1" ht="15" customHeight="1" thickBot="1" x14ac:dyDescent="0.3"/>
    <row r="125" spans="2:12" s="10" customFormat="1" ht="18.75" customHeight="1" thickBot="1" x14ac:dyDescent="0.25">
      <c r="C125" s="26" t="s">
        <v>99</v>
      </c>
      <c r="D125" s="38" t="str">
        <f>IF(LEN(E125)=0,"",VLOOKUP(E125,K125:L128,2, TRUE))</f>
        <v/>
      </c>
      <c r="E125" s="2"/>
      <c r="F125" s="52" t="s">
        <v>100</v>
      </c>
      <c r="H125" s="53" t="s">
        <v>101</v>
      </c>
      <c r="K125" s="10">
        <v>0</v>
      </c>
      <c r="L125" s="54" t="s">
        <v>42</v>
      </c>
    </row>
    <row r="126" spans="2:12" s="10" customFormat="1" ht="18.75" customHeight="1" x14ac:dyDescent="0.25">
      <c r="C126" s="46" t="s">
        <v>102</v>
      </c>
      <c r="D126" s="8"/>
      <c r="E126" s="8"/>
      <c r="F126" s="8"/>
      <c r="G126" s="8"/>
      <c r="H126" s="8"/>
      <c r="L126" s="54"/>
    </row>
    <row r="127" spans="2:12" s="10" customFormat="1" ht="30" customHeight="1" x14ac:dyDescent="0.2">
      <c r="C127" s="81" t="s">
        <v>103</v>
      </c>
      <c r="D127" s="82"/>
      <c r="E127" s="82"/>
      <c r="F127" s="82"/>
      <c r="G127" s="82"/>
      <c r="H127" s="82"/>
      <c r="K127" s="10">
        <v>1500</v>
      </c>
      <c r="L127" s="55" t="s">
        <v>55</v>
      </c>
    </row>
    <row r="128" spans="2:12" s="10" customFormat="1" ht="18.75" customHeight="1" thickBot="1" x14ac:dyDescent="0.3">
      <c r="K128" s="10">
        <v>4000</v>
      </c>
      <c r="L128" s="56" t="s">
        <v>45</v>
      </c>
    </row>
    <row r="129" spans="2:13" s="10" customFormat="1" ht="18.75" customHeight="1" thickBot="1" x14ac:dyDescent="0.25">
      <c r="C129" s="26" t="s">
        <v>104</v>
      </c>
      <c r="D129" s="38" t="str">
        <f>IF(LEN(E129)=0,"",VLOOKUP(E129,K129:L130,2, TRUE))</f>
        <v/>
      </c>
      <c r="E129" s="2"/>
      <c r="F129" s="52" t="s">
        <v>52</v>
      </c>
      <c r="H129" s="53" t="s">
        <v>65</v>
      </c>
      <c r="K129" s="10">
        <v>0</v>
      </c>
      <c r="L129" s="54" t="s">
        <v>42</v>
      </c>
    </row>
    <row r="130" spans="2:13" s="10" customFormat="1" ht="30" customHeight="1" x14ac:dyDescent="0.2">
      <c r="C130" s="81" t="s">
        <v>105</v>
      </c>
      <c r="D130" s="82"/>
      <c r="E130" s="82"/>
      <c r="F130" s="82"/>
      <c r="G130" s="82"/>
      <c r="H130" s="82"/>
      <c r="K130" s="10">
        <v>250</v>
      </c>
      <c r="L130" s="55" t="s">
        <v>55</v>
      </c>
    </row>
    <row r="131" spans="2:13" s="10" customFormat="1" ht="18.75" customHeight="1" x14ac:dyDescent="0.25">
      <c r="C131" s="83" t="s">
        <v>185</v>
      </c>
      <c r="D131" s="83"/>
      <c r="E131" s="83"/>
    </row>
    <row r="132" spans="2:13" s="10" customFormat="1" ht="15" customHeight="1" thickBot="1" x14ac:dyDescent="0.3"/>
    <row r="133" spans="2:13" s="10" customFormat="1" ht="18.75" customHeight="1" thickBot="1" x14ac:dyDescent="0.25">
      <c r="C133" s="26" t="s">
        <v>106</v>
      </c>
      <c r="D133" s="38" t="str">
        <f>IF(LEN(E133)=0,"",VLOOKUP(E133,K133:L134,2, TRUE))</f>
        <v/>
      </c>
      <c r="E133" s="2"/>
      <c r="F133" s="52" t="s">
        <v>52</v>
      </c>
      <c r="H133" s="53">
        <v>500</v>
      </c>
      <c r="K133" s="10">
        <v>0</v>
      </c>
      <c r="L133" s="54" t="s">
        <v>42</v>
      </c>
    </row>
    <row r="134" spans="2:13" s="10" customFormat="1" ht="30" customHeight="1" x14ac:dyDescent="0.2">
      <c r="C134" s="81" t="s">
        <v>107</v>
      </c>
      <c r="D134" s="82"/>
      <c r="E134" s="82"/>
      <c r="F134" s="82"/>
      <c r="G134" s="82"/>
      <c r="H134" s="82"/>
      <c r="K134" s="10">
        <v>500</v>
      </c>
      <c r="L134" s="55" t="s">
        <v>55</v>
      </c>
    </row>
    <row r="135" spans="2:13" s="10" customFormat="1" ht="18.75" customHeight="1" thickBot="1" x14ac:dyDescent="0.3"/>
    <row r="136" spans="2:13" s="10" customFormat="1" ht="18.75" customHeight="1" thickBot="1" x14ac:dyDescent="0.25">
      <c r="C136" s="26" t="s">
        <v>108</v>
      </c>
      <c r="D136" s="38" t="str">
        <f>IF(LEN(E136)=0,"",VLOOKUP(E136,K136:L137,2, TRUE))</f>
        <v/>
      </c>
      <c r="E136" s="2"/>
      <c r="F136" s="52" t="s">
        <v>52</v>
      </c>
      <c r="H136" s="53">
        <v>5</v>
      </c>
      <c r="K136" s="10">
        <v>0</v>
      </c>
      <c r="L136" s="54" t="s">
        <v>42</v>
      </c>
    </row>
    <row r="137" spans="2:13" s="10" customFormat="1" ht="30" customHeight="1" x14ac:dyDescent="0.2">
      <c r="C137" s="81" t="s">
        <v>75</v>
      </c>
      <c r="D137" s="82"/>
      <c r="E137" s="82"/>
      <c r="F137" s="82"/>
      <c r="G137" s="82"/>
      <c r="H137" s="82"/>
      <c r="K137" s="10">
        <v>5</v>
      </c>
      <c r="L137" s="55" t="s">
        <v>55</v>
      </c>
    </row>
    <row r="138" spans="2:13" s="10" customFormat="1" ht="15" customHeight="1" x14ac:dyDescent="0.25"/>
    <row r="139" spans="2:13" s="10" customFormat="1" ht="15" customHeight="1" x14ac:dyDescent="0.25">
      <c r="C139" s="87" t="s">
        <v>70</v>
      </c>
      <c r="D139" s="87"/>
      <c r="E139" s="87"/>
      <c r="F139" s="87"/>
      <c r="G139" s="87"/>
    </row>
    <row r="140" spans="2:13" s="10" customFormat="1" ht="3.75" customHeight="1" x14ac:dyDescent="0.25"/>
    <row r="141" spans="2:13" s="8" customFormat="1" ht="20.25" x14ac:dyDescent="0.25">
      <c r="B141" s="33"/>
      <c r="C141" s="89" t="s">
        <v>33</v>
      </c>
      <c r="D141" s="89"/>
      <c r="E141" s="89"/>
      <c r="F141" s="89"/>
      <c r="G141" s="89"/>
      <c r="H141" s="33"/>
      <c r="M141" s="22"/>
    </row>
    <row r="142" spans="2:13" s="8" customFormat="1" ht="8.25" customHeight="1" x14ac:dyDescent="0.25"/>
    <row r="143" spans="2:13" s="8" customFormat="1" x14ac:dyDescent="0.25">
      <c r="C143" s="26" t="s">
        <v>109</v>
      </c>
    </row>
    <row r="144" spans="2:13" s="8" customFormat="1" ht="60" customHeight="1" x14ac:dyDescent="0.25">
      <c r="C144" s="106" t="s">
        <v>110</v>
      </c>
      <c r="D144" s="106"/>
      <c r="E144" s="106"/>
      <c r="F144" s="106"/>
      <c r="G144" s="106"/>
      <c r="L144" s="58"/>
    </row>
    <row r="145" spans="2:19" s="8" customFormat="1" ht="8.25" customHeight="1" x14ac:dyDescent="0.25">
      <c r="C145" s="59"/>
      <c r="D145" s="59"/>
      <c r="E145" s="59"/>
      <c r="F145" s="59"/>
      <c r="G145" s="59"/>
    </row>
    <row r="146" spans="2:19" s="8" customFormat="1" ht="28.5" customHeight="1" x14ac:dyDescent="0.25">
      <c r="C146" s="106" t="s">
        <v>111</v>
      </c>
      <c r="D146" s="110"/>
      <c r="E146" s="110"/>
      <c r="F146" s="110"/>
      <c r="G146" s="110"/>
      <c r="L146" s="58"/>
    </row>
    <row r="147" spans="2:19" s="8" customFormat="1" ht="15" customHeight="1" x14ac:dyDescent="0.25">
      <c r="C147" s="87" t="s">
        <v>112</v>
      </c>
      <c r="D147" s="87"/>
      <c r="E147" s="59"/>
      <c r="F147" s="59"/>
      <c r="G147" s="59"/>
    </row>
    <row r="148" spans="2:19" s="8" customFormat="1" ht="11.25" customHeight="1" x14ac:dyDescent="0.25">
      <c r="C148" s="59"/>
      <c r="D148" s="59"/>
      <c r="E148" s="59"/>
      <c r="F148" s="59"/>
      <c r="G148" s="59"/>
      <c r="L148" s="60"/>
      <c r="M148" s="60"/>
    </row>
    <row r="149" spans="2:19" s="8" customFormat="1" ht="43.5" customHeight="1" x14ac:dyDescent="0.25">
      <c r="B149" s="61"/>
      <c r="C149" s="107" t="s">
        <v>113</v>
      </c>
      <c r="D149" s="108"/>
      <c r="E149" s="108"/>
      <c r="F149" s="108"/>
      <c r="G149" s="109"/>
    </row>
    <row r="150" spans="2:19" s="8" customFormat="1" ht="15.75" thickBot="1" x14ac:dyDescent="0.3"/>
    <row r="151" spans="2:19" s="8" customFormat="1" ht="18.75" thickBot="1" x14ac:dyDescent="0.3">
      <c r="C151" s="26" t="s">
        <v>114</v>
      </c>
      <c r="D151" s="38" t="str">
        <f>IF(LEN(E151)=0,"",VLOOKUP(E151,K151:L153,2, TRUE))</f>
        <v/>
      </c>
      <c r="E151" s="2"/>
      <c r="F151" s="52" t="s">
        <v>52</v>
      </c>
      <c r="G151" s="10"/>
      <c r="H151" s="53">
        <v>5.0000000000000001E-3</v>
      </c>
      <c r="K151" s="10">
        <v>0</v>
      </c>
      <c r="L151" s="54" t="s">
        <v>42</v>
      </c>
    </row>
    <row r="152" spans="2:19" s="8" customFormat="1" ht="30" customHeight="1" x14ac:dyDescent="0.25">
      <c r="C152" s="81" t="s">
        <v>115</v>
      </c>
      <c r="D152" s="82"/>
      <c r="E152" s="82"/>
      <c r="F152" s="82"/>
      <c r="G152" s="82"/>
      <c r="H152" s="82"/>
      <c r="K152" s="10">
        <v>2.5000000000000001E-3</v>
      </c>
      <c r="L152" s="55" t="s">
        <v>55</v>
      </c>
    </row>
    <row r="153" spans="2:19" s="8" customFormat="1" ht="15.75" thickBot="1" x14ac:dyDescent="0.3">
      <c r="K153" s="10">
        <v>5.0000000000000001E-3</v>
      </c>
      <c r="L153" s="56" t="s">
        <v>45</v>
      </c>
    </row>
    <row r="154" spans="2:19" s="8" customFormat="1" ht="18.75" thickBot="1" x14ac:dyDescent="0.3">
      <c r="C154" s="26" t="s">
        <v>116</v>
      </c>
      <c r="D154" s="38" t="str">
        <f>IF(LEN(E154)=0,"",VLOOKUP(E154,K154:L157,2, TRUE))</f>
        <v/>
      </c>
      <c r="E154" s="2"/>
      <c r="F154" s="52" t="s">
        <v>52</v>
      </c>
      <c r="G154" s="10"/>
      <c r="H154" s="53">
        <v>5.0000000000000001E-3</v>
      </c>
      <c r="K154" s="10">
        <v>0</v>
      </c>
      <c r="L154" s="54" t="s">
        <v>42</v>
      </c>
    </row>
    <row r="155" spans="2:19" s="8" customFormat="1" ht="18" x14ac:dyDescent="0.25">
      <c r="C155" s="46" t="s">
        <v>117</v>
      </c>
      <c r="H155" s="53"/>
      <c r="K155" s="10"/>
      <c r="L155" s="54"/>
    </row>
    <row r="156" spans="2:19" s="8" customFormat="1" ht="18.75" customHeight="1" x14ac:dyDescent="0.25">
      <c r="C156" s="81" t="s">
        <v>118</v>
      </c>
      <c r="D156" s="82"/>
      <c r="E156" s="82"/>
      <c r="F156" s="82"/>
      <c r="G156" s="82"/>
      <c r="H156" s="82"/>
      <c r="K156" s="10">
        <v>2.5000000000000001E-3</v>
      </c>
      <c r="L156" s="55" t="s">
        <v>55</v>
      </c>
      <c r="R156" s="115"/>
      <c r="S156" s="115"/>
    </row>
    <row r="157" spans="2:19" s="8" customFormat="1" ht="15.75" thickBot="1" x14ac:dyDescent="0.3">
      <c r="K157" s="10">
        <v>5.0000000000000001E-3</v>
      </c>
      <c r="L157" s="56" t="s">
        <v>45</v>
      </c>
    </row>
    <row r="158" spans="2:19" s="8" customFormat="1" ht="18.75" thickBot="1" x14ac:dyDescent="0.3">
      <c r="C158" s="26" t="s">
        <v>119</v>
      </c>
      <c r="D158" s="38" t="str">
        <f>IF(LEN(E158)=0,"",VLOOKUP(E158,K158:L161,2, TRUE))</f>
        <v/>
      </c>
      <c r="E158" s="2"/>
      <c r="F158" s="52" t="s">
        <v>52</v>
      </c>
      <c r="G158" s="10"/>
      <c r="H158" s="53">
        <v>0.1</v>
      </c>
      <c r="K158" s="10">
        <v>0</v>
      </c>
      <c r="L158" s="54" t="s">
        <v>42</v>
      </c>
    </row>
    <row r="159" spans="2:19" s="8" customFormat="1" ht="18" x14ac:dyDescent="0.25">
      <c r="C159" s="46" t="s">
        <v>120</v>
      </c>
      <c r="H159" s="53"/>
      <c r="K159" s="10"/>
      <c r="L159" s="54"/>
    </row>
    <row r="160" spans="2:19" s="8" customFormat="1" ht="18.75" customHeight="1" x14ac:dyDescent="0.25">
      <c r="C160" s="81" t="s">
        <v>121</v>
      </c>
      <c r="D160" s="82"/>
      <c r="E160" s="82"/>
      <c r="F160" s="82"/>
      <c r="G160" s="82"/>
      <c r="H160" s="82"/>
      <c r="K160" s="10">
        <v>0.05</v>
      </c>
      <c r="L160" s="55" t="s">
        <v>55</v>
      </c>
    </row>
    <row r="161" spans="3:12" s="8" customFormat="1" ht="15.75" thickBot="1" x14ac:dyDescent="0.3">
      <c r="K161" s="10">
        <v>0.1</v>
      </c>
      <c r="L161" s="56" t="s">
        <v>45</v>
      </c>
    </row>
    <row r="162" spans="3:12" s="8" customFormat="1" ht="18.75" thickBot="1" x14ac:dyDescent="0.3">
      <c r="C162" s="26" t="s">
        <v>122</v>
      </c>
      <c r="D162" s="38" t="str">
        <f>IF(LEN(E162)=0,"",VLOOKUP(E162,K162:L165,2, TRUE))</f>
        <v/>
      </c>
      <c r="E162" s="2"/>
      <c r="F162" s="52" t="s">
        <v>52</v>
      </c>
      <c r="G162" s="10"/>
      <c r="H162" s="53">
        <v>0.6</v>
      </c>
      <c r="K162" s="10">
        <v>0</v>
      </c>
      <c r="L162" s="54" t="s">
        <v>42</v>
      </c>
    </row>
    <row r="163" spans="3:12" s="8" customFormat="1" ht="18" x14ac:dyDescent="0.25">
      <c r="C163" s="46" t="s">
        <v>123</v>
      </c>
      <c r="H163" s="53"/>
      <c r="K163" s="10"/>
      <c r="L163" s="54"/>
    </row>
    <row r="164" spans="3:12" s="8" customFormat="1" ht="18.75" customHeight="1" x14ac:dyDescent="0.25">
      <c r="C164" s="81" t="s">
        <v>124</v>
      </c>
      <c r="D164" s="82"/>
      <c r="E164" s="82"/>
      <c r="F164" s="82"/>
      <c r="G164" s="82"/>
      <c r="H164" s="82"/>
      <c r="K164" s="10">
        <v>0.3</v>
      </c>
      <c r="L164" s="55" t="s">
        <v>55</v>
      </c>
    </row>
    <row r="165" spans="3:12" s="8" customFormat="1" ht="15.75" thickBot="1" x14ac:dyDescent="0.3">
      <c r="K165" s="10">
        <v>0.6</v>
      </c>
      <c r="L165" s="56" t="s">
        <v>45</v>
      </c>
    </row>
    <row r="166" spans="3:12" s="8" customFormat="1" ht="18.75" thickBot="1" x14ac:dyDescent="0.3">
      <c r="C166" s="26" t="s">
        <v>125</v>
      </c>
      <c r="D166" s="38" t="str">
        <f>IF(LEN(E166)=0,"",VLOOKUP(E166,K166:L169,2, TRUE))</f>
        <v/>
      </c>
      <c r="E166" s="2"/>
      <c r="F166" s="52" t="s">
        <v>52</v>
      </c>
      <c r="G166" s="10"/>
      <c r="H166" s="53">
        <v>7.4999999999999997E-2</v>
      </c>
      <c r="K166" s="10">
        <v>0</v>
      </c>
      <c r="L166" s="54" t="s">
        <v>42</v>
      </c>
    </row>
    <row r="167" spans="3:12" s="8" customFormat="1" ht="18" x14ac:dyDescent="0.25">
      <c r="C167" s="46" t="s">
        <v>126</v>
      </c>
      <c r="H167" s="53"/>
      <c r="K167" s="10"/>
      <c r="L167" s="54"/>
    </row>
    <row r="168" spans="3:12" s="8" customFormat="1" ht="30" customHeight="1" x14ac:dyDescent="0.25">
      <c r="C168" s="81" t="s">
        <v>127</v>
      </c>
      <c r="D168" s="82"/>
      <c r="E168" s="82"/>
      <c r="F168" s="82"/>
      <c r="G168" s="82"/>
      <c r="H168" s="82"/>
      <c r="K168" s="10">
        <v>3.7499999999999999E-2</v>
      </c>
      <c r="L168" s="55" t="s">
        <v>55</v>
      </c>
    </row>
    <row r="169" spans="3:12" s="8" customFormat="1" ht="15.75" thickBot="1" x14ac:dyDescent="0.3">
      <c r="K169" s="10">
        <v>7.4999999999999997E-2</v>
      </c>
      <c r="L169" s="56" t="s">
        <v>45</v>
      </c>
    </row>
    <row r="170" spans="3:12" s="8" customFormat="1" ht="18.75" thickBot="1" x14ac:dyDescent="0.3">
      <c r="C170" s="26" t="s">
        <v>128</v>
      </c>
      <c r="D170" s="38" t="str">
        <f>IF(LEN(E170)=0,"",VLOOKUP(E170,K170:L173,2, TRUE))</f>
        <v/>
      </c>
      <c r="E170" s="2"/>
      <c r="F170" s="52" t="s">
        <v>52</v>
      </c>
      <c r="G170" s="10"/>
      <c r="H170" s="53">
        <v>5.0000000000000001E-3</v>
      </c>
      <c r="K170" s="10">
        <v>0</v>
      </c>
      <c r="L170" s="54" t="s">
        <v>42</v>
      </c>
    </row>
    <row r="171" spans="3:12" s="8" customFormat="1" ht="18" x14ac:dyDescent="0.25">
      <c r="C171" s="46" t="s">
        <v>129</v>
      </c>
      <c r="H171" s="53"/>
      <c r="K171" s="10"/>
      <c r="L171" s="54"/>
    </row>
    <row r="172" spans="3:12" s="8" customFormat="1" ht="30" customHeight="1" x14ac:dyDescent="0.25">
      <c r="C172" s="81" t="s">
        <v>130</v>
      </c>
      <c r="D172" s="82"/>
      <c r="E172" s="82"/>
      <c r="F172" s="82"/>
      <c r="G172" s="82"/>
      <c r="H172" s="82"/>
      <c r="K172" s="10">
        <v>2.5000000000000001E-3</v>
      </c>
      <c r="L172" s="55" t="s">
        <v>55</v>
      </c>
    </row>
    <row r="173" spans="3:12" s="8" customFormat="1" ht="15.75" thickBot="1" x14ac:dyDescent="0.3">
      <c r="K173" s="10">
        <v>5.0000000000000001E-3</v>
      </c>
      <c r="L173" s="56" t="s">
        <v>45</v>
      </c>
    </row>
    <row r="174" spans="3:12" s="8" customFormat="1" ht="18.75" thickBot="1" x14ac:dyDescent="0.3">
      <c r="C174" s="26" t="s">
        <v>131</v>
      </c>
      <c r="D174" s="38" t="str">
        <f>IF(LEN(E174)=0,"",VLOOKUP(E174,K174:L177,2, TRUE))</f>
        <v/>
      </c>
      <c r="E174" s="2"/>
      <c r="F174" s="52" t="s">
        <v>52</v>
      </c>
      <c r="G174" s="10"/>
      <c r="H174" s="53">
        <v>7.0000000000000001E-3</v>
      </c>
      <c r="K174" s="10">
        <v>0</v>
      </c>
      <c r="L174" s="54" t="s">
        <v>42</v>
      </c>
    </row>
    <row r="175" spans="3:12" s="8" customFormat="1" ht="18" x14ac:dyDescent="0.25">
      <c r="C175" s="46" t="s">
        <v>132</v>
      </c>
      <c r="H175" s="53"/>
      <c r="K175" s="10"/>
      <c r="L175" s="54"/>
    </row>
    <row r="176" spans="3:12" s="8" customFormat="1" ht="18.75" customHeight="1" x14ac:dyDescent="0.25">
      <c r="C176" s="81" t="s">
        <v>133</v>
      </c>
      <c r="D176" s="82"/>
      <c r="E176" s="82"/>
      <c r="F176" s="82"/>
      <c r="G176" s="82"/>
      <c r="H176" s="82"/>
      <c r="K176" s="10">
        <v>3.5000000000000001E-3</v>
      </c>
      <c r="L176" s="55" t="s">
        <v>55</v>
      </c>
    </row>
    <row r="177" spans="3:12" s="8" customFormat="1" ht="15.75" thickBot="1" x14ac:dyDescent="0.3">
      <c r="K177" s="10">
        <v>7.0000000000000001E-3</v>
      </c>
      <c r="L177" s="56" t="s">
        <v>45</v>
      </c>
    </row>
    <row r="178" spans="3:12" s="8" customFormat="1" ht="18.75" thickBot="1" x14ac:dyDescent="0.3">
      <c r="C178" s="26" t="s">
        <v>134</v>
      </c>
      <c r="D178" s="38" t="str">
        <f>IF(LEN(E178)=0,"",VLOOKUP(E178,K178:L181,2, TRUE))</f>
        <v/>
      </c>
      <c r="E178" s="2"/>
      <c r="F178" s="52" t="s">
        <v>52</v>
      </c>
      <c r="G178" s="10"/>
      <c r="H178" s="53">
        <v>7.0000000000000007E-2</v>
      </c>
      <c r="K178" s="10">
        <v>0</v>
      </c>
      <c r="L178" s="54" t="s">
        <v>42</v>
      </c>
    </row>
    <row r="179" spans="3:12" s="8" customFormat="1" ht="18" x14ac:dyDescent="0.25">
      <c r="C179" s="46" t="s">
        <v>135</v>
      </c>
      <c r="H179" s="53"/>
      <c r="K179" s="10"/>
      <c r="L179" s="54"/>
    </row>
    <row r="180" spans="3:12" s="8" customFormat="1" ht="18.75" customHeight="1" x14ac:dyDescent="0.25">
      <c r="C180" s="81" t="s">
        <v>136</v>
      </c>
      <c r="D180" s="82"/>
      <c r="E180" s="82"/>
      <c r="F180" s="82"/>
      <c r="G180" s="82"/>
      <c r="H180" s="82"/>
      <c r="K180" s="10">
        <v>3.5000000000000003E-2</v>
      </c>
      <c r="L180" s="55" t="s">
        <v>55</v>
      </c>
    </row>
    <row r="181" spans="3:12" s="8" customFormat="1" ht="15.75" thickBot="1" x14ac:dyDescent="0.3">
      <c r="K181" s="10">
        <v>7.0000000000000007E-2</v>
      </c>
      <c r="L181" s="56" t="s">
        <v>45</v>
      </c>
    </row>
    <row r="182" spans="3:12" s="8" customFormat="1" ht="18.75" thickBot="1" x14ac:dyDescent="0.3">
      <c r="C182" s="26" t="s">
        <v>137</v>
      </c>
      <c r="D182" s="38" t="str">
        <f>IF(LEN(E182)=0,"",VLOOKUP(E182,K182:L185,2, TRUE))</f>
        <v/>
      </c>
      <c r="E182" s="2"/>
      <c r="F182" s="52" t="s">
        <v>52</v>
      </c>
      <c r="G182" s="10"/>
      <c r="H182" s="53">
        <v>0.1</v>
      </c>
      <c r="K182" s="10">
        <v>0</v>
      </c>
      <c r="L182" s="54" t="s">
        <v>42</v>
      </c>
    </row>
    <row r="183" spans="3:12" s="8" customFormat="1" ht="18" x14ac:dyDescent="0.25">
      <c r="C183" s="46" t="s">
        <v>138</v>
      </c>
      <c r="H183" s="53"/>
      <c r="K183" s="10"/>
      <c r="L183" s="54"/>
    </row>
    <row r="184" spans="3:12" s="8" customFormat="1" ht="18.75" customHeight="1" x14ac:dyDescent="0.25">
      <c r="C184" s="81" t="s">
        <v>139</v>
      </c>
      <c r="D184" s="82"/>
      <c r="E184" s="82"/>
      <c r="F184" s="82"/>
      <c r="G184" s="82"/>
      <c r="H184" s="82"/>
      <c r="K184" s="10">
        <v>0.05</v>
      </c>
      <c r="L184" s="55" t="s">
        <v>55</v>
      </c>
    </row>
    <row r="185" spans="3:12" s="8" customFormat="1" ht="15.75" thickBot="1" x14ac:dyDescent="0.3">
      <c r="K185" s="10">
        <v>0.1</v>
      </c>
      <c r="L185" s="56" t="s">
        <v>45</v>
      </c>
    </row>
    <row r="186" spans="3:12" s="8" customFormat="1" ht="18.75" thickBot="1" x14ac:dyDescent="0.3">
      <c r="C186" s="26" t="s">
        <v>140</v>
      </c>
      <c r="D186" s="38" t="str">
        <f>IF(LEN(E186)=0,"",VLOOKUP(E186,K186:L188,2, TRUE))</f>
        <v/>
      </c>
      <c r="E186" s="2"/>
      <c r="F186" s="52" t="s">
        <v>52</v>
      </c>
      <c r="G186" s="10"/>
      <c r="H186" s="53">
        <v>5.0000000000000001E-3</v>
      </c>
      <c r="K186" s="10">
        <v>0</v>
      </c>
      <c r="L186" s="54" t="s">
        <v>42</v>
      </c>
    </row>
    <row r="187" spans="3:12" s="8" customFormat="1" ht="18.75" customHeight="1" x14ac:dyDescent="0.25">
      <c r="C187" s="81" t="s">
        <v>141</v>
      </c>
      <c r="D187" s="82"/>
      <c r="E187" s="82"/>
      <c r="F187" s="82"/>
      <c r="G187" s="82"/>
      <c r="H187" s="82"/>
      <c r="K187" s="10">
        <v>2.5000000000000001E-3</v>
      </c>
      <c r="L187" s="55" t="s">
        <v>55</v>
      </c>
    </row>
    <row r="188" spans="3:12" s="8" customFormat="1" ht="15.75" thickBot="1" x14ac:dyDescent="0.3">
      <c r="K188" s="10">
        <v>5.0000000000000001E-3</v>
      </c>
      <c r="L188" s="56" t="s">
        <v>45</v>
      </c>
    </row>
    <row r="189" spans="3:12" s="8" customFormat="1" ht="18.75" thickBot="1" x14ac:dyDescent="0.3">
      <c r="C189" s="26" t="s">
        <v>142</v>
      </c>
      <c r="D189" s="38" t="str">
        <f>IF(LEN(E189)=0,"",VLOOKUP(E189,K189:L192,2, TRUE))</f>
        <v/>
      </c>
      <c r="E189" s="2"/>
      <c r="F189" s="52" t="s">
        <v>52</v>
      </c>
      <c r="G189" s="10"/>
      <c r="H189" s="53">
        <v>5.0000000000000001E-3</v>
      </c>
      <c r="K189" s="10">
        <v>0</v>
      </c>
      <c r="L189" s="54" t="s">
        <v>42</v>
      </c>
    </row>
    <row r="190" spans="3:12" s="8" customFormat="1" ht="18" x14ac:dyDescent="0.25">
      <c r="C190" s="46" t="s">
        <v>143</v>
      </c>
      <c r="H190" s="53"/>
      <c r="K190" s="10"/>
      <c r="L190" s="54"/>
    </row>
    <row r="191" spans="3:12" s="8" customFormat="1" ht="18.75" customHeight="1" x14ac:dyDescent="0.25">
      <c r="C191" s="81" t="s">
        <v>144</v>
      </c>
      <c r="D191" s="82"/>
      <c r="E191" s="82"/>
      <c r="F191" s="82"/>
      <c r="G191" s="82"/>
      <c r="H191" s="82"/>
      <c r="K191" s="10">
        <v>2.5000000000000001E-3</v>
      </c>
      <c r="L191" s="55" t="s">
        <v>55</v>
      </c>
    </row>
    <row r="192" spans="3:12" s="8" customFormat="1" ht="15.75" thickBot="1" x14ac:dyDescent="0.3">
      <c r="K192" s="10">
        <v>5.0000000000000001E-3</v>
      </c>
      <c r="L192" s="56" t="s">
        <v>45</v>
      </c>
    </row>
    <row r="193" spans="3:12" s="8" customFormat="1" ht="18.75" thickBot="1" x14ac:dyDescent="0.3">
      <c r="C193" s="26" t="s">
        <v>145</v>
      </c>
      <c r="D193" s="38" t="str">
        <f>IF(LEN(E193)=0,"",VLOOKUP(E193,K193:L195,2, TRUE))</f>
        <v/>
      </c>
      <c r="E193" s="2"/>
      <c r="F193" s="52" t="s">
        <v>52</v>
      </c>
      <c r="G193" s="10"/>
      <c r="H193" s="53">
        <v>0.7</v>
      </c>
      <c r="K193" s="10">
        <v>0</v>
      </c>
      <c r="L193" s="54" t="s">
        <v>42</v>
      </c>
    </row>
    <row r="194" spans="3:12" s="8" customFormat="1" ht="30" customHeight="1" x14ac:dyDescent="0.25">
      <c r="C194" s="81" t="s">
        <v>146</v>
      </c>
      <c r="D194" s="82"/>
      <c r="E194" s="82"/>
      <c r="F194" s="82"/>
      <c r="G194" s="82"/>
      <c r="H194" s="82"/>
      <c r="K194" s="10">
        <v>0.35</v>
      </c>
      <c r="L194" s="55" t="s">
        <v>55</v>
      </c>
    </row>
    <row r="195" spans="3:12" s="8" customFormat="1" ht="15.75" thickBot="1" x14ac:dyDescent="0.3">
      <c r="K195" s="10">
        <v>0.7</v>
      </c>
      <c r="L195" s="56" t="s">
        <v>45</v>
      </c>
    </row>
    <row r="196" spans="3:12" s="8" customFormat="1" ht="18.75" thickBot="1" x14ac:dyDescent="0.3">
      <c r="C196" s="26" t="s">
        <v>147</v>
      </c>
      <c r="D196" s="38" t="str">
        <f>IF(LEN(E196)=0,"",VLOOKUP(E196,K196:L199,2, TRUE))</f>
        <v/>
      </c>
      <c r="E196" s="2"/>
      <c r="F196" s="52" t="s">
        <v>52</v>
      </c>
      <c r="G196" s="10"/>
      <c r="H196" s="53">
        <v>0.04</v>
      </c>
      <c r="K196" s="10">
        <v>0</v>
      </c>
      <c r="L196" s="54" t="s">
        <v>42</v>
      </c>
    </row>
    <row r="197" spans="3:12" s="8" customFormat="1" ht="18" x14ac:dyDescent="0.25">
      <c r="C197" s="46" t="s">
        <v>148</v>
      </c>
      <c r="H197" s="53"/>
      <c r="K197" s="10"/>
      <c r="L197" s="54"/>
    </row>
    <row r="198" spans="3:12" s="8" customFormat="1" ht="30" customHeight="1" x14ac:dyDescent="0.25">
      <c r="C198" s="81" t="s">
        <v>149</v>
      </c>
      <c r="D198" s="82"/>
      <c r="E198" s="82"/>
      <c r="F198" s="82"/>
      <c r="G198" s="82"/>
      <c r="H198" s="82"/>
      <c r="K198" s="10">
        <v>0.2</v>
      </c>
      <c r="L198" s="55" t="s">
        <v>55</v>
      </c>
    </row>
    <row r="199" spans="3:12" s="8" customFormat="1" x14ac:dyDescent="0.25">
      <c r="C199" s="117" t="s">
        <v>150</v>
      </c>
      <c r="D199" s="117"/>
      <c r="K199" s="10">
        <v>0.4</v>
      </c>
      <c r="L199" s="56" t="s">
        <v>45</v>
      </c>
    </row>
    <row r="200" spans="3:12" s="8" customFormat="1" ht="15.75" thickBot="1" x14ac:dyDescent="0.3"/>
    <row r="201" spans="3:12" s="8" customFormat="1" ht="18.75" thickBot="1" x14ac:dyDescent="0.3">
      <c r="C201" s="26" t="s">
        <v>151</v>
      </c>
      <c r="D201" s="38" t="str">
        <f>IF(LEN(E201)=0,"",VLOOKUP(E201,K201:L204,2, TRUE))</f>
        <v/>
      </c>
      <c r="E201" s="2"/>
      <c r="F201" s="52" t="s">
        <v>52</v>
      </c>
      <c r="G201" s="10"/>
      <c r="H201" s="53">
        <v>5.0000000000000001E-3</v>
      </c>
      <c r="K201" s="10">
        <v>0</v>
      </c>
      <c r="L201" s="54" t="s">
        <v>42</v>
      </c>
    </row>
    <row r="202" spans="3:12" s="8" customFormat="1" ht="18" x14ac:dyDescent="0.25">
      <c r="C202" s="46" t="s">
        <v>152</v>
      </c>
      <c r="H202" s="53"/>
      <c r="K202" s="10"/>
      <c r="L202" s="54"/>
    </row>
    <row r="203" spans="3:12" s="8" customFormat="1" ht="18.75" customHeight="1" x14ac:dyDescent="0.25">
      <c r="C203" s="81" t="s">
        <v>153</v>
      </c>
      <c r="D203" s="82"/>
      <c r="E203" s="82"/>
      <c r="F203" s="82"/>
      <c r="G203" s="82"/>
      <c r="H203" s="82"/>
      <c r="K203" s="10">
        <v>2.5000000000000001E-3</v>
      </c>
      <c r="L203" s="55" t="s">
        <v>55</v>
      </c>
    </row>
    <row r="204" spans="3:12" s="8" customFormat="1" ht="15.75" thickBot="1" x14ac:dyDescent="0.3">
      <c r="K204" s="10">
        <v>5.0000000000000001E-3</v>
      </c>
      <c r="L204" s="56" t="s">
        <v>45</v>
      </c>
    </row>
    <row r="205" spans="3:12" s="8" customFormat="1" ht="18.75" thickBot="1" x14ac:dyDescent="0.3">
      <c r="C205" s="26" t="s">
        <v>154</v>
      </c>
      <c r="D205" s="38" t="str">
        <f>IF(LEN(E205)=0,"",VLOOKUP(E205,K205:L208,2, TRUE))</f>
        <v/>
      </c>
      <c r="E205" s="2"/>
      <c r="F205" s="52" t="s">
        <v>52</v>
      </c>
      <c r="G205" s="10"/>
      <c r="H205" s="53">
        <v>1</v>
      </c>
      <c r="K205" s="10">
        <v>0</v>
      </c>
      <c r="L205" s="54" t="s">
        <v>42</v>
      </c>
    </row>
    <row r="206" spans="3:12" s="8" customFormat="1" ht="18" x14ac:dyDescent="0.25">
      <c r="C206" s="46" t="s">
        <v>155</v>
      </c>
      <c r="H206" s="53"/>
      <c r="K206" s="10"/>
      <c r="L206" s="54"/>
    </row>
    <row r="207" spans="3:12" s="8" customFormat="1" ht="30" customHeight="1" x14ac:dyDescent="0.25">
      <c r="C207" s="81" t="s">
        <v>156</v>
      </c>
      <c r="D207" s="82"/>
      <c r="E207" s="82"/>
      <c r="F207" s="82"/>
      <c r="G207" s="82"/>
      <c r="H207" s="82"/>
      <c r="K207" s="10">
        <v>0.5</v>
      </c>
      <c r="L207" s="55" t="s">
        <v>55</v>
      </c>
    </row>
    <row r="208" spans="3:12" s="8" customFormat="1" ht="15.75" thickBot="1" x14ac:dyDescent="0.3">
      <c r="K208" s="10">
        <v>1</v>
      </c>
      <c r="L208" s="56" t="s">
        <v>45</v>
      </c>
    </row>
    <row r="209" spans="3:12" s="8" customFormat="1" ht="18.75" thickBot="1" x14ac:dyDescent="0.3">
      <c r="C209" s="26" t="s">
        <v>157</v>
      </c>
      <c r="D209" s="38" t="str">
        <f>IF(LEN(E209)=0,"",VLOOKUP(E209,K209:L211,2, TRUE))</f>
        <v/>
      </c>
      <c r="E209" s="2"/>
      <c r="F209" s="52" t="s">
        <v>52</v>
      </c>
      <c r="G209" s="10"/>
      <c r="H209" s="53">
        <v>7.0000000000000007E-2</v>
      </c>
      <c r="K209" s="10">
        <v>0</v>
      </c>
      <c r="L209" s="54" t="s">
        <v>42</v>
      </c>
    </row>
    <row r="210" spans="3:12" s="8" customFormat="1" ht="15" customHeight="1" x14ac:dyDescent="0.25">
      <c r="C210" s="81" t="s">
        <v>158</v>
      </c>
      <c r="D210" s="82"/>
      <c r="E210" s="82"/>
      <c r="F210" s="82"/>
      <c r="G210" s="82"/>
      <c r="H210" s="82"/>
      <c r="K210" s="10">
        <v>3.5000000000000003E-2</v>
      </c>
      <c r="L210" s="55" t="s">
        <v>55</v>
      </c>
    </row>
    <row r="211" spans="3:12" s="8" customFormat="1" ht="15.75" thickBot="1" x14ac:dyDescent="0.3">
      <c r="K211" s="10">
        <v>7.0000000000000007E-2</v>
      </c>
      <c r="L211" s="56" t="s">
        <v>45</v>
      </c>
    </row>
    <row r="212" spans="3:12" s="8" customFormat="1" ht="18.75" thickBot="1" x14ac:dyDescent="0.3">
      <c r="C212" s="26" t="s">
        <v>159</v>
      </c>
      <c r="D212" s="38" t="str">
        <f>IF(LEN(E212)=0,"",VLOOKUP(E212,K212:L214,2, TRUE))</f>
        <v/>
      </c>
      <c r="E212" s="2"/>
      <c r="F212" s="52" t="s">
        <v>52</v>
      </c>
      <c r="G212" s="10"/>
      <c r="H212" s="53">
        <v>0.2</v>
      </c>
      <c r="K212" s="10">
        <v>0</v>
      </c>
      <c r="L212" s="54" t="s">
        <v>42</v>
      </c>
    </row>
    <row r="213" spans="3:12" s="8" customFormat="1" ht="30" customHeight="1" x14ac:dyDescent="0.25">
      <c r="C213" s="81" t="s">
        <v>160</v>
      </c>
      <c r="D213" s="82"/>
      <c r="E213" s="82"/>
      <c r="F213" s="82"/>
      <c r="G213" s="82"/>
      <c r="H213" s="82"/>
      <c r="K213" s="10">
        <v>0.1</v>
      </c>
      <c r="L213" s="55" t="s">
        <v>55</v>
      </c>
    </row>
    <row r="214" spans="3:12" s="8" customFormat="1" ht="15.75" thickBot="1" x14ac:dyDescent="0.3">
      <c r="K214" s="10">
        <v>0.2</v>
      </c>
      <c r="L214" s="56" t="s">
        <v>45</v>
      </c>
    </row>
    <row r="215" spans="3:12" s="8" customFormat="1" ht="18.75" thickBot="1" x14ac:dyDescent="0.3">
      <c r="C215" s="26" t="s">
        <v>161</v>
      </c>
      <c r="D215" s="38" t="str">
        <f>IF(LEN(E215)=0,"",VLOOKUP(E215,K215:L217,2, TRUE))</f>
        <v/>
      </c>
      <c r="E215" s="2"/>
      <c r="F215" s="52" t="s">
        <v>52</v>
      </c>
      <c r="G215" s="10"/>
      <c r="H215" s="53">
        <v>5.0000000000000001E-3</v>
      </c>
      <c r="K215" s="10">
        <v>0</v>
      </c>
      <c r="L215" s="54" t="s">
        <v>42</v>
      </c>
    </row>
    <row r="216" spans="3:12" s="8" customFormat="1" ht="18" x14ac:dyDescent="0.25">
      <c r="C216" s="81" t="s">
        <v>162</v>
      </c>
      <c r="D216" s="82"/>
      <c r="E216" s="82"/>
      <c r="F216" s="82"/>
      <c r="G216" s="82"/>
      <c r="H216" s="82"/>
      <c r="K216" s="10">
        <v>2.5000000000000001E-3</v>
      </c>
      <c r="L216" s="55" t="s">
        <v>55</v>
      </c>
    </row>
    <row r="217" spans="3:12" s="8" customFormat="1" ht="15.75" thickBot="1" x14ac:dyDescent="0.3">
      <c r="K217" s="10">
        <v>5.0000000000000001E-3</v>
      </c>
      <c r="L217" s="56" t="s">
        <v>45</v>
      </c>
    </row>
    <row r="218" spans="3:12" s="8" customFormat="1" ht="18.75" thickBot="1" x14ac:dyDescent="0.3">
      <c r="C218" s="26" t="s">
        <v>163</v>
      </c>
      <c r="D218" s="38" t="str">
        <f>IF(LEN(E218)=0,"",VLOOKUP(E218,K218:L221,2, TRUE))</f>
        <v/>
      </c>
      <c r="E218" s="2"/>
      <c r="F218" s="52" t="s">
        <v>52</v>
      </c>
      <c r="G218" s="10"/>
      <c r="H218" s="53">
        <v>5.0000000000000001E-3</v>
      </c>
      <c r="K218" s="10">
        <v>0</v>
      </c>
      <c r="L218" s="54" t="s">
        <v>42</v>
      </c>
    </row>
    <row r="219" spans="3:12" s="8" customFormat="1" ht="18" x14ac:dyDescent="0.25">
      <c r="C219" s="46" t="s">
        <v>164</v>
      </c>
      <c r="H219" s="53"/>
      <c r="K219" s="10"/>
      <c r="L219" s="54"/>
    </row>
    <row r="220" spans="3:12" s="8" customFormat="1" ht="30" customHeight="1" x14ac:dyDescent="0.25">
      <c r="C220" s="81" t="s">
        <v>165</v>
      </c>
      <c r="D220" s="82"/>
      <c r="E220" s="82"/>
      <c r="F220" s="82"/>
      <c r="G220" s="82"/>
      <c r="H220" s="82"/>
      <c r="K220" s="10">
        <v>2.5000000000000001E-3</v>
      </c>
      <c r="L220" s="55" t="s">
        <v>55</v>
      </c>
    </row>
    <row r="221" spans="3:12" s="8" customFormat="1" ht="15.75" thickBot="1" x14ac:dyDescent="0.3">
      <c r="K221" s="10">
        <v>5.0000000000000001E-3</v>
      </c>
      <c r="L221" s="56" t="s">
        <v>45</v>
      </c>
    </row>
    <row r="222" spans="3:12" s="8" customFormat="1" ht="18.75" thickBot="1" x14ac:dyDescent="0.3">
      <c r="C222" s="26" t="s">
        <v>166</v>
      </c>
      <c r="D222" s="38" t="str">
        <f>IF(LEN(E222)=0,"",VLOOKUP(E222,K222:L224,2, TRUE))</f>
        <v/>
      </c>
      <c r="E222" s="2"/>
      <c r="F222" s="52" t="s">
        <v>52</v>
      </c>
      <c r="G222" s="10"/>
      <c r="H222" s="53">
        <v>2E-3</v>
      </c>
      <c r="K222" s="10">
        <v>0</v>
      </c>
      <c r="L222" s="54" t="s">
        <v>42</v>
      </c>
    </row>
    <row r="223" spans="3:12" s="8" customFormat="1" ht="30" customHeight="1" x14ac:dyDescent="0.25">
      <c r="C223" s="81" t="s">
        <v>167</v>
      </c>
      <c r="D223" s="82"/>
      <c r="E223" s="82"/>
      <c r="F223" s="82"/>
      <c r="G223" s="82"/>
      <c r="H223" s="82"/>
      <c r="K223" s="10">
        <v>1E-3</v>
      </c>
      <c r="L223" s="55" t="s">
        <v>55</v>
      </c>
    </row>
    <row r="224" spans="3:12" s="8" customFormat="1" ht="15.75" thickBot="1" x14ac:dyDescent="0.3">
      <c r="K224" s="10">
        <v>2E-3</v>
      </c>
      <c r="L224" s="56" t="s">
        <v>45</v>
      </c>
    </row>
    <row r="225" spans="2:12" s="8" customFormat="1" ht="18.75" thickBot="1" x14ac:dyDescent="0.3">
      <c r="C225" s="26" t="s">
        <v>168</v>
      </c>
      <c r="D225" s="38" t="str">
        <f>IF(LEN(E225)=0,"",VLOOKUP(E225,K225:L227,2, TRUE))</f>
        <v/>
      </c>
      <c r="E225" s="2"/>
      <c r="F225" s="52" t="s">
        <v>52</v>
      </c>
      <c r="G225" s="10"/>
      <c r="H225" s="53">
        <v>10</v>
      </c>
      <c r="K225" s="10">
        <v>0</v>
      </c>
      <c r="L225" s="54" t="s">
        <v>42</v>
      </c>
    </row>
    <row r="226" spans="2:12" s="8" customFormat="1" ht="30" customHeight="1" x14ac:dyDescent="0.25">
      <c r="C226" s="81" t="s">
        <v>169</v>
      </c>
      <c r="D226" s="82"/>
      <c r="E226" s="82"/>
      <c r="F226" s="82"/>
      <c r="G226" s="82"/>
      <c r="H226" s="82"/>
      <c r="K226" s="10">
        <v>5</v>
      </c>
      <c r="L226" s="55" t="s">
        <v>55</v>
      </c>
    </row>
    <row r="227" spans="2:12" s="8" customFormat="1" x14ac:dyDescent="0.25">
      <c r="K227" s="10">
        <v>10</v>
      </c>
      <c r="L227" s="56" t="s">
        <v>45</v>
      </c>
    </row>
    <row r="228" spans="2:12" s="8" customFormat="1" x14ac:dyDescent="0.25">
      <c r="C228" s="87" t="s">
        <v>70</v>
      </c>
      <c r="D228" s="87"/>
      <c r="E228" s="87"/>
      <c r="F228" s="87"/>
      <c r="G228" s="87"/>
    </row>
    <row r="229" spans="2:12" s="8" customFormat="1" ht="3.75" customHeight="1" x14ac:dyDescent="0.25"/>
    <row r="230" spans="2:12" s="8" customFormat="1" ht="20.25" x14ac:dyDescent="0.25">
      <c r="B230" s="33"/>
      <c r="C230" s="89" t="s">
        <v>37</v>
      </c>
      <c r="D230" s="89"/>
      <c r="E230" s="89"/>
      <c r="F230" s="89"/>
      <c r="G230" s="89"/>
      <c r="H230" s="33"/>
    </row>
    <row r="231" spans="2:12" s="10" customFormat="1" ht="15" customHeight="1" thickBot="1" x14ac:dyDescent="0.3"/>
    <row r="232" spans="2:12" s="10" customFormat="1" ht="18.75" customHeight="1" thickBot="1" x14ac:dyDescent="0.25">
      <c r="C232" s="26" t="s">
        <v>170</v>
      </c>
      <c r="D232" s="38" t="str">
        <f>IF(LEN(E232)=0,"",VLOOKUP(E232,K232:L234,2, TRUE))</f>
        <v/>
      </c>
      <c r="E232" s="2"/>
      <c r="F232" s="52" t="s">
        <v>52</v>
      </c>
      <c r="H232" s="53">
        <v>0.01</v>
      </c>
      <c r="K232" s="10">
        <v>0</v>
      </c>
      <c r="L232" s="54" t="s">
        <v>42</v>
      </c>
    </row>
    <row r="233" spans="2:12" s="10" customFormat="1" ht="30" customHeight="1" x14ac:dyDescent="0.2">
      <c r="C233" s="81" t="s">
        <v>171</v>
      </c>
      <c r="D233" s="90"/>
      <c r="E233" s="90"/>
      <c r="F233" s="90"/>
      <c r="G233" s="90"/>
      <c r="H233" s="90"/>
      <c r="K233" s="10">
        <v>5.0000000000000001E-3</v>
      </c>
      <c r="L233" s="55" t="s">
        <v>55</v>
      </c>
    </row>
    <row r="234" spans="2:12" s="10" customFormat="1" ht="18.75" customHeight="1" x14ac:dyDescent="0.25">
      <c r="C234" s="72" t="s">
        <v>186</v>
      </c>
      <c r="K234" s="10">
        <v>0.01</v>
      </c>
      <c r="L234" s="56" t="s">
        <v>45</v>
      </c>
    </row>
    <row r="235" spans="2:12" s="10" customFormat="1" ht="18.75" customHeight="1" thickBot="1" x14ac:dyDescent="0.3"/>
    <row r="236" spans="2:12" s="10" customFormat="1" ht="18.75" customHeight="1" thickBot="1" x14ac:dyDescent="0.25">
      <c r="C236" s="26" t="s">
        <v>172</v>
      </c>
      <c r="D236" s="38" t="str">
        <f>IF(LEN(E236)=0,"",VLOOKUP(E236,K236:L238,2, TRUE))</f>
        <v/>
      </c>
      <c r="E236" s="2"/>
      <c r="F236" s="52" t="s">
        <v>52</v>
      </c>
      <c r="H236" s="53">
        <v>4.0000000000000001E-3</v>
      </c>
      <c r="K236" s="10">
        <v>0</v>
      </c>
      <c r="L236" s="54" t="s">
        <v>42</v>
      </c>
    </row>
    <row r="237" spans="2:12" s="10" customFormat="1" ht="18.75" customHeight="1" x14ac:dyDescent="0.2">
      <c r="C237" s="81" t="s">
        <v>173</v>
      </c>
      <c r="D237" s="90"/>
      <c r="E237" s="90"/>
      <c r="F237" s="90"/>
      <c r="G237" s="90"/>
      <c r="H237" s="90"/>
      <c r="K237" s="10">
        <v>2E-3</v>
      </c>
      <c r="L237" s="55" t="s">
        <v>55</v>
      </c>
    </row>
    <row r="238" spans="2:12" s="10" customFormat="1" ht="18" customHeight="1" x14ac:dyDescent="0.2">
      <c r="C238" s="72" t="s">
        <v>187</v>
      </c>
      <c r="D238" s="62"/>
      <c r="E238" s="62"/>
      <c r="F238" s="62"/>
      <c r="G238" s="62"/>
      <c r="H238" s="62"/>
      <c r="K238" s="10">
        <v>4.0000000000000001E-3</v>
      </c>
      <c r="L238" s="56" t="s">
        <v>45</v>
      </c>
    </row>
    <row r="239" spans="2:12" s="10" customFormat="1" ht="18.75" customHeight="1" x14ac:dyDescent="0.25"/>
    <row r="240" spans="2:12" s="10" customFormat="1" ht="15" customHeight="1" x14ac:dyDescent="0.25">
      <c r="C240" s="26" t="s">
        <v>189</v>
      </c>
    </row>
    <row r="241" spans="3:8" s="10" customFormat="1" ht="41.25" customHeight="1" x14ac:dyDescent="0.2">
      <c r="C241" s="81" t="s">
        <v>206</v>
      </c>
      <c r="D241" s="90"/>
      <c r="E241" s="90"/>
      <c r="F241" s="90"/>
      <c r="G241" s="90"/>
      <c r="H241" s="90"/>
    </row>
    <row r="242" spans="3:8" s="10" customFormat="1" ht="18.75" customHeight="1" x14ac:dyDescent="0.25">
      <c r="C242" s="57" t="s">
        <v>190</v>
      </c>
    </row>
    <row r="243" spans="3:8" s="10" customFormat="1" ht="7.5" customHeight="1" x14ac:dyDescent="0.25"/>
    <row r="244" spans="3:8" s="10" customFormat="1" ht="56.25" customHeight="1" x14ac:dyDescent="0.25">
      <c r="C244" s="106" t="s">
        <v>205</v>
      </c>
      <c r="D244" s="106"/>
      <c r="E244" s="106"/>
      <c r="F244" s="106"/>
      <c r="G244" s="106"/>
    </row>
    <row r="245" spans="3:8" s="10" customFormat="1" ht="7.5" customHeight="1" thickBot="1" x14ac:dyDescent="0.3"/>
    <row r="246" spans="3:8" s="10" customFormat="1" ht="15" customHeight="1" thickBot="1" x14ac:dyDescent="0.25">
      <c r="C246" s="26" t="s">
        <v>193</v>
      </c>
      <c r="D246" s="38"/>
      <c r="E246" s="77"/>
      <c r="F246" s="52" t="s">
        <v>191</v>
      </c>
    </row>
    <row r="247" spans="3:8" s="10" customFormat="1" ht="15" customHeight="1" x14ac:dyDescent="0.25">
      <c r="C247" s="46" t="s">
        <v>192</v>
      </c>
    </row>
    <row r="248" spans="3:8" s="10" customFormat="1" ht="6.75" customHeight="1" thickBot="1" x14ac:dyDescent="0.3">
      <c r="C248" s="46"/>
    </row>
    <row r="249" spans="3:8" s="10" customFormat="1" ht="15" customHeight="1" thickBot="1" x14ac:dyDescent="0.25">
      <c r="C249" s="26" t="s">
        <v>195</v>
      </c>
      <c r="D249" s="38"/>
      <c r="E249" s="77"/>
      <c r="F249" s="52" t="s">
        <v>191</v>
      </c>
    </row>
    <row r="250" spans="3:8" s="10" customFormat="1" ht="15" customHeight="1" x14ac:dyDescent="0.25">
      <c r="C250" s="46" t="s">
        <v>194</v>
      </c>
    </row>
    <row r="251" spans="3:8" s="10" customFormat="1" ht="6.75" customHeight="1" thickBot="1" x14ac:dyDescent="0.3">
      <c r="C251" s="46"/>
    </row>
    <row r="252" spans="3:8" s="10" customFormat="1" ht="15" customHeight="1" thickBot="1" x14ac:dyDescent="0.25">
      <c r="C252" s="26" t="s">
        <v>197</v>
      </c>
      <c r="D252" s="38"/>
      <c r="E252" s="77"/>
      <c r="F252" s="52" t="s">
        <v>191</v>
      </c>
    </row>
    <row r="253" spans="3:8" s="10" customFormat="1" ht="15" customHeight="1" x14ac:dyDescent="0.25">
      <c r="C253" s="46" t="s">
        <v>196</v>
      </c>
    </row>
    <row r="254" spans="3:8" s="10" customFormat="1" ht="6.75" customHeight="1" thickBot="1" x14ac:dyDescent="0.3">
      <c r="C254" s="46"/>
    </row>
    <row r="255" spans="3:8" s="10" customFormat="1" ht="15" customHeight="1" thickBot="1" x14ac:dyDescent="0.25">
      <c r="C255" s="26" t="s">
        <v>203</v>
      </c>
      <c r="D255" s="38"/>
      <c r="E255" s="77"/>
      <c r="F255" s="52" t="s">
        <v>191</v>
      </c>
    </row>
    <row r="256" spans="3:8" s="10" customFormat="1" ht="15" customHeight="1" x14ac:dyDescent="0.25">
      <c r="C256" s="46" t="s">
        <v>198</v>
      </c>
    </row>
    <row r="257" spans="3:13" s="10" customFormat="1" ht="6.75" customHeight="1" thickBot="1" x14ac:dyDescent="0.3">
      <c r="C257" s="46"/>
    </row>
    <row r="258" spans="3:13" s="10" customFormat="1" ht="15" customHeight="1" thickBot="1" x14ac:dyDescent="0.25">
      <c r="C258" s="26" t="s">
        <v>202</v>
      </c>
      <c r="D258" s="38"/>
      <c r="E258" s="77"/>
      <c r="F258" s="52" t="s">
        <v>191</v>
      </c>
    </row>
    <row r="259" spans="3:13" s="10" customFormat="1" ht="15" customHeight="1" x14ac:dyDescent="0.25">
      <c r="C259" s="46" t="s">
        <v>199</v>
      </c>
    </row>
    <row r="260" spans="3:13" s="10" customFormat="1" ht="6.75" customHeight="1" thickBot="1" x14ac:dyDescent="0.3">
      <c r="C260" s="46"/>
    </row>
    <row r="261" spans="3:13" s="10" customFormat="1" ht="15" customHeight="1" thickBot="1" x14ac:dyDescent="0.25">
      <c r="C261" s="26" t="s">
        <v>201</v>
      </c>
      <c r="D261" s="38"/>
      <c r="E261" s="77"/>
      <c r="F261" s="52" t="s">
        <v>191</v>
      </c>
      <c r="K261" s="10">
        <v>0</v>
      </c>
      <c r="L261" s="54" t="s">
        <v>42</v>
      </c>
    </row>
    <row r="262" spans="3:13" s="10" customFormat="1" ht="15" customHeight="1" x14ac:dyDescent="0.25">
      <c r="C262" s="46" t="s">
        <v>200</v>
      </c>
      <c r="K262" s="10">
        <v>10</v>
      </c>
      <c r="L262" s="55" t="s">
        <v>55</v>
      </c>
    </row>
    <row r="263" spans="3:13" s="10" customFormat="1" ht="6.75" customHeight="1" thickBot="1" x14ac:dyDescent="0.3">
      <c r="C263" s="46"/>
      <c r="K263" s="10">
        <v>20</v>
      </c>
      <c r="L263" s="56" t="s">
        <v>45</v>
      </c>
    </row>
    <row r="264" spans="3:13" s="10" customFormat="1" ht="15" customHeight="1" thickBot="1" x14ac:dyDescent="0.25">
      <c r="C264" s="78" t="s">
        <v>204</v>
      </c>
      <c r="D264" s="79" t="str">
        <f>IF(LEN(E264)=0,"",VLOOKUP(E264,K261:L263,2, TRUE))</f>
        <v/>
      </c>
      <c r="E264" s="77" t="str">
        <f>IF(E246="","",SUM(E246,E249,E252,E255,E258,E261))</f>
        <v/>
      </c>
      <c r="F264" s="52" t="s">
        <v>191</v>
      </c>
      <c r="H264" s="53">
        <v>20</v>
      </c>
      <c r="L264" s="54"/>
    </row>
    <row r="265" spans="3:13" s="10" customFormat="1" ht="18.75" customHeight="1" x14ac:dyDescent="0.25">
      <c r="L265" s="55"/>
    </row>
    <row r="266" spans="3:13" s="10" customFormat="1" ht="15" customHeight="1" x14ac:dyDescent="0.25">
      <c r="C266" s="26" t="s">
        <v>174</v>
      </c>
    </row>
    <row r="267" spans="3:13" s="10" customFormat="1" ht="30" customHeight="1" x14ac:dyDescent="0.25">
      <c r="C267" s="106" t="s">
        <v>175</v>
      </c>
      <c r="D267" s="106"/>
      <c r="E267" s="106"/>
      <c r="F267" s="106"/>
      <c r="G267" s="106"/>
    </row>
    <row r="268" spans="3:13" s="10" customFormat="1" ht="15" customHeight="1" x14ac:dyDescent="0.25">
      <c r="C268" s="72" t="s">
        <v>176</v>
      </c>
      <c r="D268" s="75"/>
      <c r="E268" s="75"/>
      <c r="F268" s="75"/>
      <c r="G268" s="75"/>
    </row>
    <row r="269" spans="3:13" s="10" customFormat="1" ht="7.5" customHeight="1" x14ac:dyDescent="0.25">
      <c r="C269" s="57"/>
      <c r="D269" s="75"/>
      <c r="E269" s="75"/>
      <c r="F269" s="75"/>
      <c r="G269" s="75"/>
    </row>
    <row r="270" spans="3:13" s="10" customFormat="1" ht="30" customHeight="1" x14ac:dyDescent="0.25">
      <c r="C270" s="106" t="s">
        <v>177</v>
      </c>
      <c r="D270" s="106"/>
      <c r="E270" s="106"/>
      <c r="F270" s="106"/>
      <c r="G270" s="106"/>
      <c r="M270" s="63"/>
    </row>
    <row r="271" spans="3:13" s="10" customFormat="1" ht="15" customHeight="1" x14ac:dyDescent="0.25">
      <c r="C271" s="71" t="s">
        <v>178</v>
      </c>
      <c r="F271" s="76"/>
      <c r="G271" s="76"/>
    </row>
    <row r="272" spans="3:13" s="10" customFormat="1" ht="15" customHeight="1" x14ac:dyDescent="0.25">
      <c r="L272" s="55"/>
    </row>
    <row r="273" spans="1:11" s="10" customFormat="1" ht="15" customHeight="1" x14ac:dyDescent="0.25">
      <c r="C273" s="87" t="s">
        <v>70</v>
      </c>
      <c r="D273" s="87"/>
      <c r="E273" s="87"/>
      <c r="F273" s="87"/>
      <c r="G273" s="87"/>
      <c r="K273" s="63"/>
    </row>
    <row r="274" spans="1:11" s="10" customFormat="1" ht="23.25" customHeight="1" x14ac:dyDescent="0.25"/>
    <row r="275" spans="1:11" s="10" customFormat="1" ht="15" customHeight="1" x14ac:dyDescent="0.25">
      <c r="B275" s="84" t="s">
        <v>179</v>
      </c>
      <c r="C275" s="84"/>
      <c r="D275" s="84"/>
      <c r="E275" s="84"/>
      <c r="F275" s="84"/>
      <c r="G275" s="84"/>
      <c r="H275" s="84"/>
    </row>
    <row r="276" spans="1:11" s="10" customFormat="1" ht="15" customHeight="1" x14ac:dyDescent="0.25">
      <c r="B276" s="85" t="s">
        <v>180</v>
      </c>
      <c r="C276" s="86"/>
      <c r="D276" s="86"/>
      <c r="E276" s="86"/>
      <c r="F276" s="86"/>
      <c r="G276" s="86"/>
      <c r="H276" s="86"/>
    </row>
    <row r="277" spans="1:11" s="10" customFormat="1" ht="14.25" x14ac:dyDescent="0.25">
      <c r="B277" s="87" t="s">
        <v>181</v>
      </c>
      <c r="C277" s="88"/>
      <c r="D277" s="88"/>
      <c r="E277" s="88"/>
      <c r="F277" s="88"/>
      <c r="G277" s="88"/>
      <c r="H277" s="88"/>
    </row>
    <row r="278" spans="1:11" s="10" customFormat="1" ht="6.75" customHeight="1" x14ac:dyDescent="0.25"/>
    <row r="279" spans="1:11" s="25" customFormat="1" ht="15" customHeight="1" x14ac:dyDescent="0.25">
      <c r="A279" s="10"/>
      <c r="B279" s="64"/>
      <c r="C279" s="64"/>
      <c r="D279" s="64"/>
      <c r="E279" s="64"/>
      <c r="F279" s="64"/>
      <c r="G279" s="64"/>
      <c r="H279" s="64"/>
      <c r="I279" s="10"/>
      <c r="K279" s="10"/>
    </row>
    <row r="280" spans="1:11" s="8" customFormat="1" x14ac:dyDescent="0.25"/>
  </sheetData>
  <sheetProtection algorithmName="SHA-512" hashValue="H/F8AZFaoNaG4SK0WqiZIFO/Npqw1nnDrsRN+/KPmNNfVP6sTGXcKNkSfazWz0lcstdbqXHXmuVQxt5g6p2fEw==" saltValue="4MAZC9emDpbAbQW7eAnM3A==" spinCount="100000" sheet="1" selectLockedCells="1"/>
  <mergeCells count="101">
    <mergeCell ref="R156:S156"/>
    <mergeCell ref="F67:G67"/>
    <mergeCell ref="C199:D199"/>
    <mergeCell ref="C139:G139"/>
    <mergeCell ref="C228:G228"/>
    <mergeCell ref="C87:G87"/>
    <mergeCell ref="C79:H79"/>
    <mergeCell ref="C90:H90"/>
    <mergeCell ref="C93:H93"/>
    <mergeCell ref="C96:H96"/>
    <mergeCell ref="C99:H99"/>
    <mergeCell ref="C103:H103"/>
    <mergeCell ref="C122:H122"/>
    <mergeCell ref="C127:H127"/>
    <mergeCell ref="C85:G85"/>
    <mergeCell ref="C83:H83"/>
    <mergeCell ref="C75:H75"/>
    <mergeCell ref="C68:H68"/>
    <mergeCell ref="C80:E80"/>
    <mergeCell ref="C72:D72"/>
    <mergeCell ref="B30:B31"/>
    <mergeCell ref="C36:G37"/>
    <mergeCell ref="C130:H130"/>
    <mergeCell ref="C273:G273"/>
    <mergeCell ref="C147:D147"/>
    <mergeCell ref="C144:G144"/>
    <mergeCell ref="C149:G149"/>
    <mergeCell ref="C146:G146"/>
    <mergeCell ref="C216:H216"/>
    <mergeCell ref="C220:H220"/>
    <mergeCell ref="C223:H223"/>
    <mergeCell ref="C226:H226"/>
    <mergeCell ref="C213:H213"/>
    <mergeCell ref="C207:H207"/>
    <mergeCell ref="C210:H210"/>
    <mergeCell ref="E54:G54"/>
    <mergeCell ref="E58:G58"/>
    <mergeCell ref="C71:H71"/>
    <mergeCell ref="E49:G49"/>
    <mergeCell ref="C55:H55"/>
    <mergeCell ref="C60:H60"/>
    <mergeCell ref="C64:H64"/>
    <mergeCell ref="C65:D65"/>
    <mergeCell ref="C38:G38"/>
    <mergeCell ref="C21:G22"/>
    <mergeCell ref="C24:G24"/>
    <mergeCell ref="C25:G25"/>
    <mergeCell ref="C26:G26"/>
    <mergeCell ref="C28:G28"/>
    <mergeCell ref="C23:G23"/>
    <mergeCell ref="B7:H7"/>
    <mergeCell ref="B8:H8"/>
    <mergeCell ref="C10:G10"/>
    <mergeCell ref="C12:G12"/>
    <mergeCell ref="C17:G17"/>
    <mergeCell ref="C14:G14"/>
    <mergeCell ref="C15:E15"/>
    <mergeCell ref="C30:H32"/>
    <mergeCell ref="C33:H34"/>
    <mergeCell ref="E47:G47"/>
    <mergeCell ref="C52:G52"/>
    <mergeCell ref="C41:D41"/>
    <mergeCell ref="C42:G42"/>
    <mergeCell ref="C44:G44"/>
    <mergeCell ref="E46:G46"/>
    <mergeCell ref="C39:G39"/>
    <mergeCell ref="B275:H275"/>
    <mergeCell ref="B276:H276"/>
    <mergeCell ref="B277:H277"/>
    <mergeCell ref="C134:H134"/>
    <mergeCell ref="C137:H137"/>
    <mergeCell ref="C141:G141"/>
    <mergeCell ref="C233:H233"/>
    <mergeCell ref="C237:H237"/>
    <mergeCell ref="C230:G230"/>
    <mergeCell ref="C152:H152"/>
    <mergeCell ref="C156:H156"/>
    <mergeCell ref="C160:H160"/>
    <mergeCell ref="C164:H164"/>
    <mergeCell ref="C168:H168"/>
    <mergeCell ref="C172:H172"/>
    <mergeCell ref="C176:H176"/>
    <mergeCell ref="C270:G270"/>
    <mergeCell ref="C241:H241"/>
    <mergeCell ref="C244:G244"/>
    <mergeCell ref="C267:G267"/>
    <mergeCell ref="C76:D76"/>
    <mergeCell ref="C198:H198"/>
    <mergeCell ref="C203:H203"/>
    <mergeCell ref="C119:E119"/>
    <mergeCell ref="C131:E131"/>
    <mergeCell ref="C107:H107"/>
    <mergeCell ref="C110:H110"/>
    <mergeCell ref="C111:E111"/>
    <mergeCell ref="C114:H114"/>
    <mergeCell ref="C118:H118"/>
    <mergeCell ref="C191:H191"/>
    <mergeCell ref="C194:H194"/>
    <mergeCell ref="C187:H187"/>
    <mergeCell ref="C180:H180"/>
    <mergeCell ref="C184:H184"/>
  </mergeCells>
  <conditionalFormatting sqref="E54">
    <cfRule type="containsText" dxfId="335" priority="590" operator="containsText" text="Absent (Negative)">
      <formula>NOT(ISERROR(SEARCH("Absent (Negative)",E54)))</formula>
    </cfRule>
    <cfRule type="containsText" dxfId="334" priority="591" operator="containsText" text="Present (Positive)">
      <formula>NOT(ISERROR(SEARCH("Present (Positive)",E54)))</formula>
    </cfRule>
    <cfRule type="containsBlanks" dxfId="333" priority="592">
      <formula>LEN(TRIM(E54))=0</formula>
    </cfRule>
  </conditionalFormatting>
  <conditionalFormatting sqref="D67">
    <cfRule type="cellIs" dxfId="332" priority="568" operator="equal">
      <formula>"!"</formula>
    </cfRule>
    <cfRule type="cellIs" dxfId="331" priority="569" operator="equal">
      <formula>"✓"</formula>
    </cfRule>
    <cfRule type="cellIs" dxfId="330" priority="570" operator="equal">
      <formula>"⨉"</formula>
    </cfRule>
  </conditionalFormatting>
  <conditionalFormatting sqref="D63">
    <cfRule type="cellIs" dxfId="329" priority="574" operator="equal">
      <formula>"!"</formula>
    </cfRule>
    <cfRule type="cellIs" dxfId="328" priority="575" operator="equal">
      <formula>"✓"</formula>
    </cfRule>
    <cfRule type="cellIs" dxfId="327" priority="576" operator="equal">
      <formula>"⨉"</formula>
    </cfRule>
  </conditionalFormatting>
  <conditionalFormatting sqref="D54">
    <cfRule type="containsText" dxfId="326" priority="292" operator="containsText" text=".">
      <formula>NOT(ISERROR(SEARCH(".",D54)))</formula>
    </cfRule>
    <cfRule type="cellIs" dxfId="325" priority="586" operator="equal">
      <formula>"!"</formula>
    </cfRule>
    <cfRule type="cellIs" dxfId="324" priority="587" operator="equal">
      <formula>"✓"</formula>
    </cfRule>
    <cfRule type="cellIs" dxfId="323" priority="588" operator="equal">
      <formula>"⨉"</formula>
    </cfRule>
  </conditionalFormatting>
  <conditionalFormatting sqref="E63">
    <cfRule type="containsBlanks" dxfId="322" priority="577">
      <formula>LEN(TRIM(E63))=0</formula>
    </cfRule>
    <cfRule type="cellIs" dxfId="321" priority="578" operator="lessThan">
      <formula>250</formula>
    </cfRule>
    <cfRule type="cellIs" dxfId="320" priority="579" operator="greaterThanOrEqual">
      <formula>250</formula>
    </cfRule>
  </conditionalFormatting>
  <conditionalFormatting sqref="E67">
    <cfRule type="containsBlanks" dxfId="319" priority="571">
      <formula>LEN(TRIM(E67))=0</formula>
    </cfRule>
    <cfRule type="cellIs" dxfId="318" priority="572" operator="lessThan">
      <formula>15</formula>
    </cfRule>
    <cfRule type="cellIs" dxfId="317" priority="573" operator="greaterThanOrEqual">
      <formula>15</formula>
    </cfRule>
  </conditionalFormatting>
  <conditionalFormatting sqref="D82">
    <cfRule type="cellIs" dxfId="316" priority="541" operator="equal">
      <formula>"!"</formula>
    </cfRule>
    <cfRule type="cellIs" dxfId="315" priority="542" operator="equal">
      <formula>"✓"</formula>
    </cfRule>
    <cfRule type="cellIs" dxfId="314" priority="543" operator="equal">
      <formula>"⨉"</formula>
    </cfRule>
  </conditionalFormatting>
  <conditionalFormatting sqref="E70">
    <cfRule type="containsBlanks" dxfId="313" priority="564">
      <formula>LEN(TRIM(E70))=0</formula>
    </cfRule>
    <cfRule type="cellIs" dxfId="312" priority="565" operator="lessThan">
      <formula>5</formula>
    </cfRule>
    <cfRule type="cellIs" dxfId="311" priority="566" operator="between">
      <formula>5</formula>
      <formula>9.9</formula>
    </cfRule>
    <cfRule type="cellIs" dxfId="310" priority="567" operator="greaterThanOrEqual">
      <formula>10</formula>
    </cfRule>
  </conditionalFormatting>
  <conditionalFormatting sqref="D70">
    <cfRule type="cellIs" dxfId="309" priority="561" operator="equal">
      <formula>"!"</formula>
    </cfRule>
    <cfRule type="cellIs" dxfId="308" priority="562" operator="equal">
      <formula>"✓"</formula>
    </cfRule>
    <cfRule type="cellIs" dxfId="307" priority="563" operator="equal">
      <formula>"⨉"</formula>
    </cfRule>
  </conditionalFormatting>
  <conditionalFormatting sqref="E74">
    <cfRule type="containsBlanks" dxfId="306" priority="557">
      <formula>LEN(TRIM(E74))=0</formula>
    </cfRule>
    <cfRule type="cellIs" dxfId="305" priority="558" operator="lessThan">
      <formula>0.5</formula>
    </cfRule>
    <cfRule type="cellIs" dxfId="304" priority="559" operator="between">
      <formula>0.5</formula>
      <formula>0.9999999</formula>
    </cfRule>
    <cfRule type="cellIs" dxfId="303" priority="560" operator="greaterThanOrEqual">
      <formula>1</formula>
    </cfRule>
  </conditionalFormatting>
  <conditionalFormatting sqref="D74">
    <cfRule type="cellIs" dxfId="302" priority="554" operator="equal">
      <formula>"!"</formula>
    </cfRule>
    <cfRule type="cellIs" dxfId="301" priority="555" operator="equal">
      <formula>"✓"</formula>
    </cfRule>
    <cfRule type="cellIs" dxfId="300" priority="556" operator="equal">
      <formula>"⨉"</formula>
    </cfRule>
  </conditionalFormatting>
  <conditionalFormatting sqref="E78">
    <cfRule type="containsBlanks" dxfId="299" priority="551">
      <formula>LEN(TRIM(E78))=0</formula>
    </cfRule>
    <cfRule type="cellIs" dxfId="298" priority="552" operator="lessThan">
      <formula>250</formula>
    </cfRule>
    <cfRule type="cellIs" dxfId="297" priority="553" operator="greaterThanOrEqual">
      <formula>250</formula>
    </cfRule>
  </conditionalFormatting>
  <conditionalFormatting sqref="D78">
    <cfRule type="cellIs" dxfId="296" priority="548" operator="equal">
      <formula>"!"</formula>
    </cfRule>
    <cfRule type="cellIs" dxfId="295" priority="549" operator="equal">
      <formula>"✓"</formula>
    </cfRule>
    <cfRule type="cellIs" dxfId="294" priority="550" operator="equal">
      <formula>"⨉"</formula>
    </cfRule>
  </conditionalFormatting>
  <conditionalFormatting sqref="E82">
    <cfRule type="containsBlanks" dxfId="293" priority="544">
      <formula>LEN(TRIM(E82))=0</formula>
    </cfRule>
    <cfRule type="cellIs" dxfId="292" priority="545" operator="lessThan">
      <formula>1</formula>
    </cfRule>
    <cfRule type="cellIs" dxfId="291" priority="546" operator="between">
      <formula>1</formula>
      <formula>4.999999</formula>
    </cfRule>
    <cfRule type="cellIs" dxfId="290" priority="547" operator="greaterThanOrEqual">
      <formula>5</formula>
    </cfRule>
  </conditionalFormatting>
  <conditionalFormatting sqref="D89">
    <cfRule type="cellIs" dxfId="289" priority="457" operator="equal">
      <formula>"!"</formula>
    </cfRule>
    <cfRule type="cellIs" dxfId="288" priority="458" operator="equal">
      <formula>"✓"</formula>
    </cfRule>
    <cfRule type="cellIs" dxfId="287" priority="459" operator="equal">
      <formula>"⨉"</formula>
    </cfRule>
  </conditionalFormatting>
  <conditionalFormatting sqref="D92">
    <cfRule type="cellIs" dxfId="286" priority="454" operator="equal">
      <formula>"!"</formula>
    </cfRule>
    <cfRule type="cellIs" dxfId="285" priority="455" operator="equal">
      <formula>"✓"</formula>
    </cfRule>
    <cfRule type="cellIs" dxfId="284" priority="456" operator="equal">
      <formula>"⨉"</formula>
    </cfRule>
  </conditionalFormatting>
  <conditionalFormatting sqref="E89">
    <cfRule type="containsBlanks" dxfId="283" priority="464">
      <formula>LEN(TRIM(E89))=0</formula>
    </cfRule>
    <cfRule type="cellIs" dxfId="282" priority="469" operator="between">
      <formula>100</formula>
      <formula>200</formula>
    </cfRule>
    <cfRule type="cellIs" dxfId="281" priority="470" operator="lessThan">
      <formula>100</formula>
    </cfRule>
    <cfRule type="cellIs" dxfId="280" priority="471" operator="greaterThan">
      <formula>200</formula>
    </cfRule>
  </conditionalFormatting>
  <conditionalFormatting sqref="E92">
    <cfRule type="containsBlanks" dxfId="279" priority="465">
      <formula>LEN(TRIM(E92))=0</formula>
    </cfRule>
    <cfRule type="cellIs" dxfId="278" priority="466" operator="lessThan">
      <formula>0.0025</formula>
    </cfRule>
    <cfRule type="cellIs" dxfId="277" priority="467" operator="between">
      <formula>0.0025</formula>
      <formula>0.00499999</formula>
    </cfRule>
    <cfRule type="cellIs" dxfId="276" priority="468" operator="greaterThanOrEqual">
      <formula>0.005</formula>
    </cfRule>
  </conditionalFormatting>
  <conditionalFormatting sqref="E95">
    <cfRule type="containsBlanks" dxfId="275" priority="460">
      <formula>LEN(TRIM(E95))=0</formula>
    </cfRule>
    <cfRule type="cellIs" dxfId="274" priority="461" operator="between">
      <formula>60</formula>
      <formula>120</formula>
    </cfRule>
    <cfRule type="cellIs" dxfId="273" priority="462" operator="lessThan">
      <formula>60</formula>
    </cfRule>
    <cfRule type="cellIs" dxfId="272" priority="463" operator="greaterThan">
      <formula>120</formula>
    </cfRule>
  </conditionalFormatting>
  <conditionalFormatting sqref="E106">
    <cfRule type="containsBlanks" dxfId="271" priority="450">
      <formula>LEN(TRIM(E106))=0</formula>
    </cfRule>
    <cfRule type="cellIs" dxfId="270" priority="451" operator="between">
      <formula>60</formula>
      <formula>120</formula>
    </cfRule>
    <cfRule type="cellIs" dxfId="269" priority="452" operator="lessThan">
      <formula>60</formula>
    </cfRule>
    <cfRule type="cellIs" dxfId="268" priority="453" operator="greaterThan">
      <formula>120</formula>
    </cfRule>
  </conditionalFormatting>
  <conditionalFormatting sqref="E98">
    <cfRule type="containsBlanks" dxfId="267" priority="446">
      <formula>LEN(TRIM(E98))=0</formula>
    </cfRule>
    <cfRule type="cellIs" dxfId="266" priority="447" operator="lessThan">
      <formula>1</formula>
    </cfRule>
    <cfRule type="cellIs" dxfId="265" priority="448" operator="greaterThanOrEqual">
      <formula>1</formula>
    </cfRule>
  </conditionalFormatting>
  <conditionalFormatting sqref="E102">
    <cfRule type="containsBlanks" dxfId="264" priority="441">
      <formula>LEN(TRIM(E102))=0</formula>
    </cfRule>
    <cfRule type="cellIs" dxfId="263" priority="442" operator="between">
      <formula>0.6</formula>
      <formula>3.99999</formula>
    </cfRule>
    <cfRule type="cellIs" dxfId="262" priority="443" operator="lessThan">
      <formula>0.6</formula>
    </cfRule>
    <cfRule type="cellIs" dxfId="261" priority="445" operator="greaterThanOrEqual">
      <formula>4</formula>
    </cfRule>
  </conditionalFormatting>
  <conditionalFormatting sqref="E109">
    <cfRule type="containsBlanks" dxfId="260" priority="438">
      <formula>LEN(TRIM(E109))=0</formula>
    </cfRule>
    <cfRule type="cellIs" dxfId="259" priority="439" operator="lessThan">
      <formula>0.29999</formula>
    </cfRule>
    <cfRule type="cellIs" dxfId="258" priority="440" operator="greaterThanOrEqual">
      <formula>0.3</formula>
    </cfRule>
  </conditionalFormatting>
  <conditionalFormatting sqref="E113">
    <cfRule type="containsBlanks" dxfId="257" priority="434">
      <formula>LEN(TRIM(E113))=0</formula>
    </cfRule>
    <cfRule type="cellIs" dxfId="256" priority="435" operator="lessThan">
      <formula>0.0075</formula>
    </cfRule>
    <cfRule type="cellIs" dxfId="255" priority="436" operator="between">
      <formula>0.0075</formula>
      <formula>0.014999</formula>
    </cfRule>
    <cfRule type="cellIs" dxfId="254" priority="437" operator="greaterThanOrEqual">
      <formula>0.015</formula>
    </cfRule>
  </conditionalFormatting>
  <conditionalFormatting sqref="E117">
    <cfRule type="containsBlanks" dxfId="253" priority="430">
      <formula>LEN(TRIM(E117))=0</formula>
    </cfRule>
    <cfRule type="cellIs" dxfId="252" priority="431" operator="lessThan">
      <formula>0.05</formula>
    </cfRule>
    <cfRule type="cellIs" dxfId="251" priority="432" operator="greaterThanOrEqual">
      <formula>0.05</formula>
    </cfRule>
  </conditionalFormatting>
  <conditionalFormatting sqref="E121">
    <cfRule type="containsBlanks" dxfId="250" priority="422">
      <formula>LEN(TRIM(E121))=0</formula>
    </cfRule>
    <cfRule type="cellIs" dxfId="249" priority="427" operator="between">
      <formula>6.5</formula>
      <formula>8.4999</formula>
    </cfRule>
    <cfRule type="cellIs" dxfId="248" priority="428" operator="lessThan">
      <formula>6.5</formula>
    </cfRule>
    <cfRule type="cellIs" dxfId="247" priority="429" operator="greaterThanOrEqual">
      <formula>8.5</formula>
    </cfRule>
  </conditionalFormatting>
  <conditionalFormatting sqref="E125">
    <cfRule type="containsBlanks" dxfId="246" priority="423">
      <formula>LEN(TRIM(E125))=0</formula>
    </cfRule>
    <cfRule type="cellIs" dxfId="245" priority="424" operator="lessThan">
      <formula>1500</formula>
    </cfRule>
    <cfRule type="cellIs" dxfId="244" priority="425" operator="between">
      <formula>1500</formula>
      <formula>3999</formula>
    </cfRule>
    <cfRule type="cellIs" dxfId="243" priority="426" operator="greaterThanOrEqual">
      <formula>4000</formula>
    </cfRule>
  </conditionalFormatting>
  <conditionalFormatting sqref="E133">
    <cfRule type="containsBlanks" dxfId="242" priority="416">
      <formula>LEN(TRIM(E133))=0</formula>
    </cfRule>
    <cfRule type="cellIs" dxfId="241" priority="417" operator="lessThan">
      <formula>500</formula>
    </cfRule>
    <cfRule type="cellIs" dxfId="240" priority="418" operator="greaterThanOrEqual">
      <formula>500</formula>
    </cfRule>
  </conditionalFormatting>
  <conditionalFormatting sqref="E136">
    <cfRule type="containsBlanks" dxfId="239" priority="412">
      <formula>LEN(TRIM(E136))=0</formula>
    </cfRule>
    <cfRule type="cellIs" dxfId="238" priority="413" operator="lessThan">
      <formula>5</formula>
    </cfRule>
    <cfRule type="cellIs" dxfId="237" priority="414" operator="greaterThanOrEqual">
      <formula>5</formula>
    </cfRule>
  </conditionalFormatting>
  <conditionalFormatting sqref="E129">
    <cfRule type="containsBlanks" dxfId="236" priority="409">
      <formula>LEN(TRIM(E129))=0</formula>
    </cfRule>
    <cfRule type="cellIs" dxfId="235" priority="410" operator="lessThan">
      <formula>250</formula>
    </cfRule>
    <cfRule type="cellIs" dxfId="234" priority="411" operator="greaterThanOrEqual">
      <formula>250</formula>
    </cfRule>
  </conditionalFormatting>
  <conditionalFormatting sqref="E232">
    <cfRule type="containsBlanks" dxfId="233" priority="405">
      <formula>LEN(TRIM(E232))=0</formula>
    </cfRule>
    <cfRule type="cellIs" dxfId="232" priority="406" operator="lessThan">
      <formula>0.005</formula>
    </cfRule>
    <cfRule type="cellIs" dxfId="231" priority="407" operator="between">
      <formula>0.005</formula>
      <formula>0.0099999999</formula>
    </cfRule>
    <cfRule type="cellIs" dxfId="230" priority="408" operator="greaterThanOrEqual">
      <formula>0.01</formula>
    </cfRule>
  </conditionalFormatting>
  <conditionalFormatting sqref="E236">
    <cfRule type="containsBlanks" dxfId="229" priority="401">
      <formula>LEN(TRIM(E236))=0</formula>
    </cfRule>
    <cfRule type="cellIs" dxfId="228" priority="402" operator="lessThan">
      <formula>0.002</formula>
    </cfRule>
    <cfRule type="cellIs" dxfId="227" priority="403" operator="between">
      <formula>0.002</formula>
      <formula>0.0039999999</formula>
    </cfRule>
    <cfRule type="cellIs" dxfId="226" priority="404" operator="greaterThanOrEqual">
      <formula>0.004</formula>
    </cfRule>
  </conditionalFormatting>
  <conditionalFormatting sqref="D232">
    <cfRule type="cellIs" dxfId="225" priority="398" operator="equal">
      <formula>"!"</formula>
    </cfRule>
    <cfRule type="cellIs" dxfId="224" priority="399" operator="equal">
      <formula>"✓"</formula>
    </cfRule>
    <cfRule type="cellIs" dxfId="223" priority="400" operator="equal">
      <formula>"⨉"</formula>
    </cfRule>
  </conditionalFormatting>
  <conditionalFormatting sqref="D236">
    <cfRule type="cellIs" dxfId="222" priority="392" operator="equal">
      <formula>"!"</formula>
    </cfRule>
    <cfRule type="cellIs" dxfId="221" priority="393" operator="equal">
      <formula>"✓"</formula>
    </cfRule>
    <cfRule type="cellIs" dxfId="220" priority="394" operator="equal">
      <formula>"⨉"</formula>
    </cfRule>
  </conditionalFormatting>
  <conditionalFormatting sqref="E151">
    <cfRule type="containsBlanks" dxfId="219" priority="271">
      <formula>LEN(TRIM(E151))=0</formula>
    </cfRule>
    <cfRule type="cellIs" dxfId="218" priority="389" operator="lessThan">
      <formula>0.0025</formula>
    </cfRule>
    <cfRule type="cellIs" dxfId="217" priority="390" operator="between">
      <formula>0.0025</formula>
      <formula>0.0049999</formula>
    </cfRule>
    <cfRule type="cellIs" dxfId="216" priority="391" operator="greaterThanOrEqual">
      <formula>0.005</formula>
    </cfRule>
  </conditionalFormatting>
  <conditionalFormatting sqref="D95">
    <cfRule type="cellIs" dxfId="215" priority="326" operator="equal">
      <formula>"!"</formula>
    </cfRule>
    <cfRule type="cellIs" dxfId="214" priority="327" operator="equal">
      <formula>"✓"</formula>
    </cfRule>
    <cfRule type="cellIs" dxfId="213" priority="328" operator="equal">
      <formula>"⨉"</formula>
    </cfRule>
  </conditionalFormatting>
  <conditionalFormatting sqref="D98">
    <cfRule type="cellIs" dxfId="212" priority="323" operator="equal">
      <formula>"!"</formula>
    </cfRule>
    <cfRule type="cellIs" dxfId="211" priority="324" operator="equal">
      <formula>"✓"</formula>
    </cfRule>
    <cfRule type="cellIs" dxfId="210" priority="325" operator="equal">
      <formula>"⨉"</formula>
    </cfRule>
  </conditionalFormatting>
  <conditionalFormatting sqref="D102">
    <cfRule type="cellIs" dxfId="209" priority="320" operator="equal">
      <formula>"!"</formula>
    </cfRule>
    <cfRule type="cellIs" dxfId="208" priority="321" operator="equal">
      <formula>"✓"</formula>
    </cfRule>
    <cfRule type="cellIs" dxfId="207" priority="322" operator="equal">
      <formula>"⨉"</formula>
    </cfRule>
  </conditionalFormatting>
  <conditionalFormatting sqref="D106">
    <cfRule type="cellIs" dxfId="206" priority="317" operator="equal">
      <formula>"!"</formula>
    </cfRule>
    <cfRule type="cellIs" dxfId="205" priority="318" operator="equal">
      <formula>"✓"</formula>
    </cfRule>
    <cfRule type="cellIs" dxfId="204" priority="319" operator="equal">
      <formula>"⨉"</formula>
    </cfRule>
  </conditionalFormatting>
  <conditionalFormatting sqref="D109">
    <cfRule type="cellIs" dxfId="203" priority="314" operator="equal">
      <formula>"!"</formula>
    </cfRule>
    <cfRule type="cellIs" dxfId="202" priority="315" operator="equal">
      <formula>"✓"</formula>
    </cfRule>
    <cfRule type="cellIs" dxfId="201" priority="316" operator="equal">
      <formula>"⨉"</formula>
    </cfRule>
  </conditionalFormatting>
  <conditionalFormatting sqref="D113">
    <cfRule type="cellIs" dxfId="200" priority="311" operator="equal">
      <formula>"!"</formula>
    </cfRule>
    <cfRule type="cellIs" dxfId="199" priority="312" operator="equal">
      <formula>"✓"</formula>
    </cfRule>
    <cfRule type="cellIs" dxfId="198" priority="313" operator="equal">
      <formula>"⨉"</formula>
    </cfRule>
  </conditionalFormatting>
  <conditionalFormatting sqref="D117">
    <cfRule type="cellIs" dxfId="197" priority="308" operator="equal">
      <formula>"!"</formula>
    </cfRule>
    <cfRule type="cellIs" dxfId="196" priority="309" operator="equal">
      <formula>"✓"</formula>
    </cfRule>
    <cfRule type="cellIs" dxfId="195" priority="310" operator="equal">
      <formula>"⨉"</formula>
    </cfRule>
  </conditionalFormatting>
  <conditionalFormatting sqref="D121">
    <cfRule type="cellIs" dxfId="194" priority="305" operator="equal">
      <formula>"!"</formula>
    </cfRule>
    <cfRule type="cellIs" dxfId="193" priority="306" operator="equal">
      <formula>"✓"</formula>
    </cfRule>
    <cfRule type="cellIs" dxfId="192" priority="307" operator="equal">
      <formula>"⨉"</formula>
    </cfRule>
  </conditionalFormatting>
  <conditionalFormatting sqref="D125">
    <cfRule type="cellIs" dxfId="191" priority="302" operator="equal">
      <formula>"!"</formula>
    </cfRule>
    <cfRule type="cellIs" dxfId="190" priority="303" operator="equal">
      <formula>"✓"</formula>
    </cfRule>
    <cfRule type="cellIs" dxfId="189" priority="304" operator="equal">
      <formula>"⨉"</formula>
    </cfRule>
  </conditionalFormatting>
  <conditionalFormatting sqref="D129">
    <cfRule type="cellIs" dxfId="188" priority="299" operator="equal">
      <formula>"!"</formula>
    </cfRule>
    <cfRule type="cellIs" dxfId="187" priority="300" operator="equal">
      <formula>"✓"</formula>
    </cfRule>
    <cfRule type="cellIs" dxfId="186" priority="301" operator="equal">
      <formula>"⨉"</formula>
    </cfRule>
  </conditionalFormatting>
  <conditionalFormatting sqref="D133">
    <cfRule type="cellIs" dxfId="185" priority="296" operator="equal">
      <formula>"!"</formula>
    </cfRule>
    <cfRule type="cellIs" dxfId="184" priority="297" operator="equal">
      <formula>"✓"</formula>
    </cfRule>
    <cfRule type="cellIs" dxfId="183" priority="298" operator="equal">
      <formula>"⨉"</formula>
    </cfRule>
  </conditionalFormatting>
  <conditionalFormatting sqref="D136">
    <cfRule type="cellIs" dxfId="182" priority="293" operator="equal">
      <formula>"!"</formula>
    </cfRule>
    <cfRule type="cellIs" dxfId="181" priority="294" operator="equal">
      <formula>"✓"</formula>
    </cfRule>
    <cfRule type="cellIs" dxfId="180" priority="295" operator="equal">
      <formula>"⨉"</formula>
    </cfRule>
  </conditionalFormatting>
  <conditionalFormatting sqref="E54:G54">
    <cfRule type="containsText" dxfId="179" priority="291" operator="containsText" text="SELECT">
      <formula>NOT(ISERROR(SEARCH("SELECT",E54)))</formula>
    </cfRule>
  </conditionalFormatting>
  <conditionalFormatting sqref="D58">
    <cfRule type="containsText" dxfId="178" priority="283" operator="containsText" text=".">
      <formula>NOT(ISERROR(SEARCH(".",D58)))</formula>
    </cfRule>
    <cfRule type="cellIs" dxfId="177" priority="284" operator="equal">
      <formula>"!"</formula>
    </cfRule>
    <cfRule type="cellIs" dxfId="176" priority="285" operator="equal">
      <formula>"✓"</formula>
    </cfRule>
    <cfRule type="cellIs" dxfId="175" priority="286" operator="equal">
      <formula>"⨉"</formula>
    </cfRule>
  </conditionalFormatting>
  <conditionalFormatting sqref="D151">
    <cfRule type="cellIs" dxfId="174" priority="272" operator="equal">
      <formula>"!"</formula>
    </cfRule>
    <cfRule type="cellIs" dxfId="173" priority="273" operator="equal">
      <formula>"✓"</formula>
    </cfRule>
    <cfRule type="cellIs" dxfId="172" priority="274" operator="equal">
      <formula>"⨉"</formula>
    </cfRule>
  </conditionalFormatting>
  <conditionalFormatting sqref="E154">
    <cfRule type="containsBlanks" dxfId="171" priority="267">
      <formula>LEN(TRIM(E154))=0</formula>
    </cfRule>
    <cfRule type="cellIs" dxfId="170" priority="268" operator="lessThan">
      <formula>0.0025</formula>
    </cfRule>
    <cfRule type="cellIs" dxfId="169" priority="269" operator="between">
      <formula>0.0025</formula>
      <formula>0.0049999</formula>
    </cfRule>
    <cfRule type="cellIs" dxfId="168" priority="270" operator="greaterThanOrEqual">
      <formula>0.005</formula>
    </cfRule>
  </conditionalFormatting>
  <conditionalFormatting sqref="D154">
    <cfRule type="cellIs" dxfId="167" priority="264" operator="equal">
      <formula>"!"</formula>
    </cfRule>
    <cfRule type="cellIs" dxfId="166" priority="265" operator="equal">
      <formula>"✓"</formula>
    </cfRule>
    <cfRule type="cellIs" dxfId="165" priority="266" operator="equal">
      <formula>"⨉"</formula>
    </cfRule>
  </conditionalFormatting>
  <conditionalFormatting sqref="E170">
    <cfRule type="containsBlanks" dxfId="164" priority="260">
      <formula>LEN(TRIM(E170))=0</formula>
    </cfRule>
    <cfRule type="cellIs" dxfId="163" priority="261" operator="lessThan">
      <formula>0.0025</formula>
    </cfRule>
    <cfRule type="cellIs" dxfId="162" priority="262" operator="between">
      <formula>0.0025</formula>
      <formula>0.0049999</formula>
    </cfRule>
    <cfRule type="cellIs" dxfId="161" priority="263" operator="greaterThanOrEqual">
      <formula>0.005</formula>
    </cfRule>
  </conditionalFormatting>
  <conditionalFormatting sqref="D170">
    <cfRule type="cellIs" dxfId="160" priority="257" operator="equal">
      <formula>"!"</formula>
    </cfRule>
    <cfRule type="cellIs" dxfId="159" priority="258" operator="equal">
      <formula>"✓"</formula>
    </cfRule>
    <cfRule type="cellIs" dxfId="158" priority="259" operator="equal">
      <formula>"⨉"</formula>
    </cfRule>
  </conditionalFormatting>
  <conditionalFormatting sqref="E186">
    <cfRule type="containsBlanks" dxfId="157" priority="253">
      <formula>LEN(TRIM(E186))=0</formula>
    </cfRule>
    <cfRule type="cellIs" dxfId="156" priority="254" operator="lessThan">
      <formula>0.0025</formula>
    </cfRule>
    <cfRule type="cellIs" dxfId="155" priority="255" operator="between">
      <formula>0.0025</formula>
      <formula>0.0049999</formula>
    </cfRule>
    <cfRule type="cellIs" dxfId="154" priority="256" operator="greaterThanOrEqual">
      <formula>0.005</formula>
    </cfRule>
  </conditionalFormatting>
  <conditionalFormatting sqref="D186">
    <cfRule type="cellIs" dxfId="153" priority="250" operator="equal">
      <formula>"!"</formula>
    </cfRule>
    <cfRule type="cellIs" dxfId="152" priority="251" operator="equal">
      <formula>"✓"</formula>
    </cfRule>
    <cfRule type="cellIs" dxfId="151" priority="252" operator="equal">
      <formula>"⨉"</formula>
    </cfRule>
  </conditionalFormatting>
  <conditionalFormatting sqref="E189">
    <cfRule type="containsBlanks" dxfId="150" priority="246">
      <formula>LEN(TRIM(E189))=0</formula>
    </cfRule>
    <cfRule type="cellIs" dxfId="149" priority="247" operator="lessThan">
      <formula>0.0025</formula>
    </cfRule>
    <cfRule type="cellIs" dxfId="148" priority="248" operator="between">
      <formula>0.0025</formula>
      <formula>0.0049999</formula>
    </cfRule>
    <cfRule type="cellIs" dxfId="147" priority="249" operator="greaterThanOrEqual">
      <formula>0.005</formula>
    </cfRule>
  </conditionalFormatting>
  <conditionalFormatting sqref="D189">
    <cfRule type="cellIs" dxfId="146" priority="243" operator="equal">
      <formula>"!"</formula>
    </cfRule>
    <cfRule type="cellIs" dxfId="145" priority="244" operator="equal">
      <formula>"✓"</formula>
    </cfRule>
    <cfRule type="cellIs" dxfId="144" priority="245" operator="equal">
      <formula>"⨉"</formula>
    </cfRule>
  </conditionalFormatting>
  <conditionalFormatting sqref="E201">
    <cfRule type="containsBlanks" dxfId="143" priority="239">
      <formula>LEN(TRIM(E201))=0</formula>
    </cfRule>
    <cfRule type="cellIs" dxfId="142" priority="240" operator="lessThan">
      <formula>0.0025</formula>
    </cfRule>
    <cfRule type="cellIs" dxfId="141" priority="241" operator="between">
      <formula>0.0025</formula>
      <formula>0.0049999</formula>
    </cfRule>
    <cfRule type="cellIs" dxfId="140" priority="242" operator="greaterThanOrEqual">
      <formula>0.005</formula>
    </cfRule>
  </conditionalFormatting>
  <conditionalFormatting sqref="D201">
    <cfRule type="cellIs" dxfId="139" priority="236" operator="equal">
      <formula>"!"</formula>
    </cfRule>
    <cfRule type="cellIs" dxfId="138" priority="237" operator="equal">
      <formula>"✓"</formula>
    </cfRule>
    <cfRule type="cellIs" dxfId="137" priority="238" operator="equal">
      <formula>"⨉"</formula>
    </cfRule>
  </conditionalFormatting>
  <conditionalFormatting sqref="E218">
    <cfRule type="containsBlanks" dxfId="136" priority="225">
      <formula>LEN(TRIM(E218))=0</formula>
    </cfRule>
    <cfRule type="cellIs" dxfId="135" priority="226" operator="lessThan">
      <formula>0.0025</formula>
    </cfRule>
    <cfRule type="cellIs" dxfId="134" priority="227" operator="between">
      <formula>0.0025</formula>
      <formula>0.0049999</formula>
    </cfRule>
    <cfRule type="cellIs" dxfId="133" priority="228" operator="greaterThanOrEqual">
      <formula>0.005</formula>
    </cfRule>
  </conditionalFormatting>
  <conditionalFormatting sqref="D218">
    <cfRule type="cellIs" dxfId="132" priority="222" operator="equal">
      <formula>"!"</formula>
    </cfRule>
    <cfRule type="cellIs" dxfId="131" priority="223" operator="equal">
      <formula>"✓"</formula>
    </cfRule>
    <cfRule type="cellIs" dxfId="130" priority="224" operator="equal">
      <formula>"⨉"</formula>
    </cfRule>
  </conditionalFormatting>
  <conditionalFormatting sqref="E158">
    <cfRule type="containsBlanks" dxfId="129" priority="218">
      <formula>LEN(TRIM(E158))=0</formula>
    </cfRule>
    <cfRule type="cellIs" dxfId="128" priority="219" operator="lessThan">
      <formula>0.05</formula>
    </cfRule>
    <cfRule type="cellIs" dxfId="127" priority="220" operator="between">
      <formula>0.05</formula>
      <formula>0.09999</formula>
    </cfRule>
    <cfRule type="cellIs" dxfId="126" priority="221" operator="greaterThanOrEqual">
      <formula>0.1</formula>
    </cfRule>
  </conditionalFormatting>
  <conditionalFormatting sqref="D158">
    <cfRule type="cellIs" dxfId="125" priority="215" operator="equal">
      <formula>"!"</formula>
    </cfRule>
    <cfRule type="cellIs" dxfId="124" priority="216" operator="equal">
      <formula>"✓"</formula>
    </cfRule>
    <cfRule type="cellIs" dxfId="123" priority="217" operator="equal">
      <formula>"⨉"</formula>
    </cfRule>
  </conditionalFormatting>
  <conditionalFormatting sqref="E162">
    <cfRule type="containsBlanks" dxfId="122" priority="211">
      <formula>LEN(TRIM(E162))=0</formula>
    </cfRule>
    <cfRule type="cellIs" dxfId="121" priority="212" operator="lessThan">
      <formula>0.3</formula>
    </cfRule>
    <cfRule type="cellIs" dxfId="120" priority="213" operator="between">
      <formula>0.3</formula>
      <formula>0.59999</formula>
    </cfRule>
    <cfRule type="cellIs" dxfId="119" priority="214" operator="greaterThanOrEqual">
      <formula>0.6</formula>
    </cfRule>
  </conditionalFormatting>
  <conditionalFormatting sqref="D162">
    <cfRule type="cellIs" dxfId="118" priority="208" operator="equal">
      <formula>"!"</formula>
    </cfRule>
    <cfRule type="cellIs" dxfId="117" priority="209" operator="equal">
      <formula>"✓"</formula>
    </cfRule>
    <cfRule type="cellIs" dxfId="116" priority="210" operator="equal">
      <formula>"⨉"</formula>
    </cfRule>
  </conditionalFormatting>
  <conditionalFormatting sqref="E166">
    <cfRule type="containsBlanks" dxfId="115" priority="204">
      <formula>LEN(TRIM(E166))=0</formula>
    </cfRule>
    <cfRule type="cellIs" dxfId="114" priority="205" operator="lessThan">
      <formula>0.0375</formula>
    </cfRule>
    <cfRule type="cellIs" dxfId="113" priority="206" operator="between">
      <formula>0.0375</formula>
      <formula>0.0749999</formula>
    </cfRule>
    <cfRule type="cellIs" dxfId="112" priority="207" operator="greaterThanOrEqual">
      <formula>0.075</formula>
    </cfRule>
  </conditionalFormatting>
  <conditionalFormatting sqref="D166">
    <cfRule type="cellIs" dxfId="111" priority="201" operator="equal">
      <formula>"!"</formula>
    </cfRule>
    <cfRule type="cellIs" dxfId="110" priority="202" operator="equal">
      <formula>"✓"</formula>
    </cfRule>
    <cfRule type="cellIs" dxfId="109" priority="203" operator="equal">
      <formula>"⨉"</formula>
    </cfRule>
  </conditionalFormatting>
  <conditionalFormatting sqref="E174">
    <cfRule type="containsBlanks" dxfId="108" priority="197">
      <formula>LEN(TRIM(E174))=0</formula>
    </cfRule>
    <cfRule type="cellIs" dxfId="107" priority="198" operator="lessThan">
      <formula>0.0035</formula>
    </cfRule>
    <cfRule type="cellIs" dxfId="106" priority="199" operator="between">
      <formula>0.0035</formula>
      <formula>0.0069999</formula>
    </cfRule>
    <cfRule type="cellIs" dxfId="105" priority="200" operator="greaterThanOrEqual">
      <formula>0.007</formula>
    </cfRule>
  </conditionalFormatting>
  <conditionalFormatting sqref="D174">
    <cfRule type="cellIs" dxfId="104" priority="194" operator="equal">
      <formula>"!"</formula>
    </cfRule>
    <cfRule type="cellIs" dxfId="103" priority="195" operator="equal">
      <formula>"✓"</formula>
    </cfRule>
    <cfRule type="cellIs" dxfId="102" priority="196" operator="equal">
      <formula>"⨉"</formula>
    </cfRule>
  </conditionalFormatting>
  <conditionalFormatting sqref="E178">
    <cfRule type="containsBlanks" dxfId="101" priority="190">
      <formula>LEN(TRIM(E178))=0</formula>
    </cfRule>
    <cfRule type="cellIs" dxfId="100" priority="191" operator="lessThan">
      <formula>0.035</formula>
    </cfRule>
    <cfRule type="cellIs" dxfId="99" priority="192" operator="between">
      <formula>0.035</formula>
      <formula>0.069999</formula>
    </cfRule>
    <cfRule type="cellIs" dxfId="98" priority="193" operator="greaterThanOrEqual">
      <formula>0.07</formula>
    </cfRule>
  </conditionalFormatting>
  <conditionalFormatting sqref="D178">
    <cfRule type="cellIs" dxfId="97" priority="187" operator="equal">
      <formula>"!"</formula>
    </cfRule>
    <cfRule type="cellIs" dxfId="96" priority="188" operator="equal">
      <formula>"✓"</formula>
    </cfRule>
    <cfRule type="cellIs" dxfId="95" priority="189" operator="equal">
      <formula>"⨉"</formula>
    </cfRule>
  </conditionalFormatting>
  <conditionalFormatting sqref="E182">
    <cfRule type="containsBlanks" dxfId="94" priority="176">
      <formula>LEN(TRIM(E182))=0</formula>
    </cfRule>
    <cfRule type="cellIs" dxfId="93" priority="177" operator="lessThan">
      <formula>0.05</formula>
    </cfRule>
    <cfRule type="cellIs" dxfId="92" priority="178" operator="between">
      <formula>0.05</formula>
      <formula>0.09999</formula>
    </cfRule>
    <cfRule type="cellIs" dxfId="91" priority="179" operator="greaterThanOrEqual">
      <formula>0.1</formula>
    </cfRule>
  </conditionalFormatting>
  <conditionalFormatting sqref="D182">
    <cfRule type="cellIs" dxfId="90" priority="173" operator="equal">
      <formula>"!"</formula>
    </cfRule>
    <cfRule type="cellIs" dxfId="89" priority="174" operator="equal">
      <formula>"✓"</formula>
    </cfRule>
    <cfRule type="cellIs" dxfId="88" priority="175" operator="equal">
      <formula>"⨉"</formula>
    </cfRule>
  </conditionalFormatting>
  <conditionalFormatting sqref="E193">
    <cfRule type="containsBlanks" dxfId="87" priority="169">
      <formula>LEN(TRIM(E193))=0</formula>
    </cfRule>
    <cfRule type="cellIs" dxfId="86" priority="170" operator="lessThan">
      <formula>0.35</formula>
    </cfRule>
    <cfRule type="cellIs" dxfId="85" priority="171" operator="between">
      <formula>0.35</formula>
      <formula>0.69999</formula>
    </cfRule>
    <cfRule type="cellIs" dxfId="84" priority="172" operator="greaterThanOrEqual">
      <formula>0.7</formula>
    </cfRule>
  </conditionalFormatting>
  <conditionalFormatting sqref="D193">
    <cfRule type="cellIs" dxfId="83" priority="166" operator="equal">
      <formula>"!"</formula>
    </cfRule>
    <cfRule type="cellIs" dxfId="82" priority="167" operator="equal">
      <formula>"✓"</formula>
    </cfRule>
    <cfRule type="cellIs" dxfId="81" priority="168" operator="equal">
      <formula>"⨉"</formula>
    </cfRule>
  </conditionalFormatting>
  <conditionalFormatting sqref="E196">
    <cfRule type="containsBlanks" dxfId="80" priority="159">
      <formula>LEN(TRIM(E196))=0</formula>
    </cfRule>
    <cfRule type="cellIs" dxfId="79" priority="160" operator="lessThan">
      <formula>0.2</formula>
    </cfRule>
    <cfRule type="cellIs" dxfId="78" priority="161" operator="between">
      <formula>0.2</formula>
      <formula>0.39999</formula>
    </cfRule>
    <cfRule type="cellIs" dxfId="77" priority="162" operator="greaterThanOrEqual">
      <formula>0.4</formula>
    </cfRule>
  </conditionalFormatting>
  <conditionalFormatting sqref="D196">
    <cfRule type="cellIs" dxfId="76" priority="156" operator="equal">
      <formula>"!"</formula>
    </cfRule>
    <cfRule type="cellIs" dxfId="75" priority="157" operator="equal">
      <formula>"✓"</formula>
    </cfRule>
    <cfRule type="cellIs" dxfId="74" priority="158" operator="equal">
      <formula>"⨉"</formula>
    </cfRule>
  </conditionalFormatting>
  <conditionalFormatting sqref="E205">
    <cfRule type="containsBlanks" dxfId="73" priority="152">
      <formula>LEN(TRIM(E205))=0</formula>
    </cfRule>
    <cfRule type="cellIs" dxfId="72" priority="153" operator="lessThan">
      <formula>0.5</formula>
    </cfRule>
    <cfRule type="cellIs" dxfId="71" priority="154" operator="between">
      <formula>0.5</formula>
      <formula>0.9999</formula>
    </cfRule>
    <cfRule type="cellIs" dxfId="70" priority="155" operator="greaterThanOrEqual">
      <formula>1</formula>
    </cfRule>
  </conditionalFormatting>
  <conditionalFormatting sqref="D205">
    <cfRule type="cellIs" dxfId="69" priority="149" operator="equal">
      <formula>"!"</formula>
    </cfRule>
    <cfRule type="cellIs" dxfId="68" priority="150" operator="equal">
      <formula>"✓"</formula>
    </cfRule>
    <cfRule type="cellIs" dxfId="67" priority="151" operator="equal">
      <formula>"⨉"</formula>
    </cfRule>
  </conditionalFormatting>
  <conditionalFormatting sqref="E215">
    <cfRule type="containsBlanks" dxfId="66" priority="131">
      <formula>LEN(TRIM(E215))=0</formula>
    </cfRule>
    <cfRule type="cellIs" dxfId="65" priority="132" operator="lessThan">
      <formula>0.2</formula>
    </cfRule>
    <cfRule type="cellIs" dxfId="64" priority="133" operator="between">
      <formula>0.2</formula>
      <formula>0.39999</formula>
    </cfRule>
    <cfRule type="cellIs" dxfId="63" priority="134" operator="greaterThanOrEqual">
      <formula>0.4</formula>
    </cfRule>
  </conditionalFormatting>
  <conditionalFormatting sqref="D215">
    <cfRule type="cellIs" dxfId="62" priority="128" operator="equal">
      <formula>"!"</formula>
    </cfRule>
    <cfRule type="cellIs" dxfId="61" priority="129" operator="equal">
      <formula>"✓"</formula>
    </cfRule>
    <cfRule type="cellIs" dxfId="60" priority="130" operator="equal">
      <formula>"⨉"</formula>
    </cfRule>
  </conditionalFormatting>
  <conditionalFormatting sqref="E209">
    <cfRule type="containsBlanks" dxfId="59" priority="110">
      <formula>LEN(TRIM(E209))=0</formula>
    </cfRule>
    <cfRule type="cellIs" dxfId="58" priority="111" operator="lessThan">
      <formula>0.035</formula>
    </cfRule>
    <cfRule type="cellIs" dxfId="57" priority="112" operator="between">
      <formula>0.035</formula>
      <formula>0.069999</formula>
    </cfRule>
    <cfRule type="cellIs" dxfId="56" priority="113" operator="greaterThanOrEqual">
      <formula>0.07</formula>
    </cfRule>
  </conditionalFormatting>
  <conditionalFormatting sqref="D209">
    <cfRule type="cellIs" dxfId="55" priority="107" operator="equal">
      <formula>"!"</formula>
    </cfRule>
    <cfRule type="cellIs" dxfId="54" priority="108" operator="equal">
      <formula>"✓"</formula>
    </cfRule>
    <cfRule type="cellIs" dxfId="53" priority="109" operator="equal">
      <formula>"⨉"</formula>
    </cfRule>
  </conditionalFormatting>
  <conditionalFormatting sqref="E212">
    <cfRule type="containsBlanks" dxfId="52" priority="103">
      <formula>LEN(TRIM(E212))=0</formula>
    </cfRule>
    <cfRule type="cellIs" dxfId="51" priority="104" operator="lessThan">
      <formula>0.1</formula>
    </cfRule>
    <cfRule type="cellIs" dxfId="50" priority="105" operator="between">
      <formula>0.1</formula>
      <formula>0.19999</formula>
    </cfRule>
    <cfRule type="cellIs" dxfId="49" priority="106" operator="greaterThanOrEqual">
      <formula>0.2</formula>
    </cfRule>
  </conditionalFormatting>
  <conditionalFormatting sqref="D212">
    <cfRule type="cellIs" dxfId="48" priority="100" operator="equal">
      <formula>"!"</formula>
    </cfRule>
    <cfRule type="cellIs" dxfId="47" priority="101" operator="equal">
      <formula>"✓"</formula>
    </cfRule>
    <cfRule type="cellIs" dxfId="46" priority="102" operator="equal">
      <formula>"⨉"</formula>
    </cfRule>
  </conditionalFormatting>
  <conditionalFormatting sqref="E222">
    <cfRule type="containsBlanks" dxfId="45" priority="96">
      <formula>LEN(TRIM(E222))=0</formula>
    </cfRule>
    <cfRule type="cellIs" dxfId="44" priority="97" operator="lessThan">
      <formula>0.001</formula>
    </cfRule>
    <cfRule type="cellIs" dxfId="43" priority="98" operator="between">
      <formula>0.001</formula>
      <formula>0.0019999</formula>
    </cfRule>
    <cfRule type="cellIs" dxfId="42" priority="99" operator="greaterThanOrEqual">
      <formula>0.002</formula>
    </cfRule>
  </conditionalFormatting>
  <conditionalFormatting sqref="D222">
    <cfRule type="cellIs" dxfId="41" priority="93" operator="equal">
      <formula>"!"</formula>
    </cfRule>
    <cfRule type="cellIs" dxfId="40" priority="94" operator="equal">
      <formula>"✓"</formula>
    </cfRule>
    <cfRule type="cellIs" dxfId="39" priority="95" operator="equal">
      <formula>"⨉"</formula>
    </cfRule>
  </conditionalFormatting>
  <conditionalFormatting sqref="E225">
    <cfRule type="containsBlanks" dxfId="38" priority="89">
      <formula>LEN(TRIM(E225))=0</formula>
    </cfRule>
    <cfRule type="cellIs" dxfId="37" priority="90" operator="lessThan">
      <formula>5</formula>
    </cfRule>
    <cfRule type="cellIs" dxfId="36" priority="91" operator="between">
      <formula>5</formula>
      <formula>9.999</formula>
    </cfRule>
    <cfRule type="cellIs" dxfId="35" priority="92" operator="greaterThanOrEqual">
      <formula>10</formula>
    </cfRule>
  </conditionalFormatting>
  <conditionalFormatting sqref="E58">
    <cfRule type="containsText" dxfId="34" priority="83" operator="containsText" text="Absent (Negative)">
      <formula>NOT(ISERROR(SEARCH("Absent (Negative)",E58)))</formula>
    </cfRule>
    <cfRule type="containsText" dxfId="33" priority="84" operator="containsText" text="Present (Positive)">
      <formula>NOT(ISERROR(SEARCH("Present (Positive)",E58)))</formula>
    </cfRule>
    <cfRule type="containsBlanks" dxfId="32" priority="85">
      <formula>LEN(TRIM(E58))=0</formula>
    </cfRule>
  </conditionalFormatting>
  <conditionalFormatting sqref="E58:G58">
    <cfRule type="containsText" dxfId="31" priority="82" operator="containsText" text="SELECT">
      <formula>NOT(ISERROR(SEARCH("SELECT",E58)))</formula>
    </cfRule>
  </conditionalFormatting>
  <conditionalFormatting sqref="E246">
    <cfRule type="containsBlanks" dxfId="30" priority="78">
      <formula>LEN(TRIM(E246))=0</formula>
    </cfRule>
  </conditionalFormatting>
  <conditionalFormatting sqref="D246">
    <cfRule type="cellIs" dxfId="29" priority="75" operator="equal">
      <formula>"!"</formula>
    </cfRule>
    <cfRule type="cellIs" dxfId="28" priority="76" operator="equal">
      <formula>"✓"</formula>
    </cfRule>
    <cfRule type="cellIs" dxfId="27" priority="77" operator="equal">
      <formula>"⨉"</formula>
    </cfRule>
  </conditionalFormatting>
  <conditionalFormatting sqref="E249">
    <cfRule type="containsBlanks" dxfId="26" priority="36">
      <formula>LEN(TRIM(E249))=0</formula>
    </cfRule>
  </conditionalFormatting>
  <conditionalFormatting sqref="D249">
    <cfRule type="cellIs" dxfId="25" priority="33" operator="equal">
      <formula>"!"</formula>
    </cfRule>
    <cfRule type="cellIs" dxfId="24" priority="34" operator="equal">
      <formula>"✓"</formula>
    </cfRule>
    <cfRule type="cellIs" dxfId="23" priority="35" operator="equal">
      <formula>"⨉"</formula>
    </cfRule>
  </conditionalFormatting>
  <conditionalFormatting sqref="E252">
    <cfRule type="containsBlanks" dxfId="22" priority="29">
      <formula>LEN(TRIM(E252))=0</formula>
    </cfRule>
  </conditionalFormatting>
  <conditionalFormatting sqref="D252">
    <cfRule type="cellIs" dxfId="21" priority="26" operator="equal">
      <formula>"!"</formula>
    </cfRule>
    <cfRule type="cellIs" dxfId="20" priority="27" operator="equal">
      <formula>"✓"</formula>
    </cfRule>
    <cfRule type="cellIs" dxfId="19" priority="28" operator="equal">
      <formula>"⨉"</formula>
    </cfRule>
  </conditionalFormatting>
  <conditionalFormatting sqref="E255">
    <cfRule type="containsBlanks" dxfId="18" priority="22">
      <formula>LEN(TRIM(E255))=0</formula>
    </cfRule>
  </conditionalFormatting>
  <conditionalFormatting sqref="D255">
    <cfRule type="cellIs" dxfId="17" priority="19" operator="equal">
      <formula>"!"</formula>
    </cfRule>
    <cfRule type="cellIs" dxfId="16" priority="20" operator="equal">
      <formula>"✓"</formula>
    </cfRule>
    <cfRule type="cellIs" dxfId="15" priority="21" operator="equal">
      <formula>"⨉"</formula>
    </cfRule>
  </conditionalFormatting>
  <conditionalFormatting sqref="E258">
    <cfRule type="containsBlanks" dxfId="14" priority="15">
      <formula>LEN(TRIM(E258))=0</formula>
    </cfRule>
  </conditionalFormatting>
  <conditionalFormatting sqref="D258">
    <cfRule type="cellIs" dxfId="13" priority="12" operator="equal">
      <formula>"!"</formula>
    </cfRule>
    <cfRule type="cellIs" dxfId="12" priority="13" operator="equal">
      <formula>"✓"</formula>
    </cfRule>
    <cfRule type="cellIs" dxfId="11" priority="14" operator="equal">
      <formula>"⨉"</formula>
    </cfRule>
  </conditionalFormatting>
  <conditionalFormatting sqref="E261">
    <cfRule type="containsBlanks" dxfId="10" priority="8">
      <formula>LEN(TRIM(E261))=0</formula>
    </cfRule>
  </conditionalFormatting>
  <conditionalFormatting sqref="D261">
    <cfRule type="cellIs" dxfId="9" priority="5" operator="equal">
      <formula>"!"</formula>
    </cfRule>
    <cfRule type="cellIs" dxfId="8" priority="6" operator="equal">
      <formula>"✓"</formula>
    </cfRule>
    <cfRule type="cellIs" dxfId="7" priority="7" operator="equal">
      <formula>"⨉"</formula>
    </cfRule>
  </conditionalFormatting>
  <conditionalFormatting sqref="E264">
    <cfRule type="containsBlanks" dxfId="6" priority="1">
      <formula>LEN(TRIM(E264))=0</formula>
    </cfRule>
    <cfRule type="cellIs" dxfId="5" priority="2" operator="lessThan">
      <formula>10</formula>
    </cfRule>
    <cfRule type="cellIs" dxfId="4" priority="3" operator="between">
      <formula>10</formula>
      <formula>19.999</formula>
    </cfRule>
    <cfRule type="cellIs" dxfId="3" priority="4" operator="greaterThanOrEqual">
      <formula>20</formula>
    </cfRule>
  </conditionalFormatting>
  <conditionalFormatting sqref="D225 D264">
    <cfRule type="cellIs" dxfId="2" priority="86" operator="equal">
      <formula>"!"</formula>
    </cfRule>
    <cfRule type="cellIs" dxfId="1" priority="87" operator="equal">
      <formula>"✓"</formula>
    </cfRule>
    <cfRule type="cellIs" dxfId="0" priority="88" operator="equal">
      <formula>"⨉"</formula>
    </cfRule>
  </conditionalFormatting>
  <dataValidations count="1">
    <dataValidation type="list" allowBlank="1" showInputMessage="1" sqref="E54:G54 E58:G58" xr:uid="{E468BF13-572F-4DA3-A11E-F0DBF596E336}">
      <formula1>"Absent (Negative),Present (Positive)"</formula1>
    </dataValidation>
  </dataValidations>
  <hyperlinks>
    <hyperlink ref="C38" r:id="rId1" display="https://web.uri.edu/safewater/private-well-tip-sheets/" xr:uid="{7BE29F92-62FE-4724-B71D-A1FAD6B4E3D9}"/>
    <hyperlink ref="C56" r:id="rId2" xr:uid="{E979E201-93D3-4769-8CD8-D04AF9CF0936}"/>
    <hyperlink ref="C65" r:id="rId3" xr:uid="{00D53F03-B0AF-4824-8A0F-DCA832A7A38E}"/>
    <hyperlink ref="C72" r:id="rId4" display="► Read Tip Sheet 14: Sodium and Chloride" xr:uid="{A3FB3918-10C5-4C3F-85BD-BEB269E9710F}"/>
    <hyperlink ref="C72:E72" r:id="rId5" display="► Read Tip Sheet 11: Nitrate and Nitrite" xr:uid="{15402E80-3BAA-4180-9239-AE4F267543ED}"/>
    <hyperlink ref="C80" r:id="rId6" xr:uid="{718FDA06-E65C-4486-9040-7837BB35B710}"/>
    <hyperlink ref="C100" r:id="rId7" xr:uid="{B4FE8B8B-BF8B-487F-8D9C-AE0FA64A32BB}"/>
    <hyperlink ref="C104" r:id="rId8" xr:uid="{05812B58-FC64-4675-81D5-27EA119BFB2A}"/>
    <hyperlink ref="C111" r:id="rId9" display="► Read Tip Sheet 14: Sodium and Chloride" xr:uid="{285C54CE-F4BD-457B-9EA4-21308148D42B}"/>
    <hyperlink ref="C111:E111" r:id="rId10" display="► Read Tip Sheet 7: Iron and Manganese" xr:uid="{FE262A12-637C-4530-B877-B260FA48780B}"/>
    <hyperlink ref="C119" r:id="rId11" display="► Read Tip Sheet 14: Sodium and Chloride" xr:uid="{B1362F5A-0FFE-4350-9512-C5AA173A7B75}"/>
    <hyperlink ref="C119:E119" r:id="rId12" display="► Read Tip Sheet 7: Iron and Manganese" xr:uid="{73D56841-B014-44F3-BCCE-99DE36E54E04}"/>
    <hyperlink ref="C115" r:id="rId13" xr:uid="{6E8123C9-0AE3-4697-9010-8AFB8E8D618D}"/>
    <hyperlink ref="C123" r:id="rId14" xr:uid="{2016C462-33CC-4F39-8B68-92711108E0AC}"/>
    <hyperlink ref="C131" r:id="rId15" display="► Read Tip Sheet 14: Sodium and Chloride" xr:uid="{C6F2C5BF-CEFD-41F7-AAEC-01554FB2A74D}"/>
    <hyperlink ref="C131:E131" r:id="rId16" display="► Read Tip Sheet 15: Sulfate and Hydrogen Sulfide" xr:uid="{B02271E9-8DA7-493D-AA41-853E91EE744A}"/>
    <hyperlink ref="B277" r:id="rId17" xr:uid="{07537AEF-9D2B-4FFD-8B04-D963EB7AD4A1}"/>
    <hyperlink ref="C238" r:id="rId18" xr:uid="{205DFCB3-E7C3-4877-9500-20B595F4A6F0}"/>
    <hyperlink ref="C234" r:id="rId19" xr:uid="{AFCB6A23-3290-4E19-AFBB-A8CD8FFA46CC}"/>
    <hyperlink ref="C85:G85" location="TestResults!C44" display="▲ Back to top" xr:uid="{5F94F6C6-B5FD-4580-A914-1F915AAC3C08}"/>
    <hyperlink ref="C147" r:id="rId20" xr:uid="{A3CC200E-F597-4BFD-A7CD-7468E586C09D}"/>
    <hyperlink ref="C199" r:id="rId21" display="► Read Tip Sheet 9: Man-made chemicals" xr:uid="{C47706F1-B5CB-498D-9A6B-2FD148546D8E}"/>
    <hyperlink ref="C199:D199" r:id="rId22" display="► Read Tip Sheet 10: MtBE" xr:uid="{E0976249-6929-414F-80F6-F7823E8EAE90}"/>
    <hyperlink ref="C38:G38" r:id="rId23" display="► Read the Safe Well Water Tip Sheets" xr:uid="{F2D8D67C-671B-4332-863E-3BFEB3D25AD3}"/>
    <hyperlink ref="C139:G139" location="TestResults!C44" display="▲ Back to top" xr:uid="{FD9FC366-44F8-4037-9FA1-5AA1E14D0828}"/>
    <hyperlink ref="C228:G228" location="TestResults!C44" display="▲ Back to top" xr:uid="{3D69AEA8-5CD1-43ED-AD7F-D97C4FCD0204}"/>
    <hyperlink ref="C273:G273" location="TestResults!C44" display="▲ Back to top" xr:uid="{B47B88C5-51E2-4BB5-B752-5C6DD4BBE93F}"/>
    <hyperlink ref="C15" r:id="rId24" xr:uid="{15B51766-F4CC-4C97-A885-0211EAC2FF80}"/>
    <hyperlink ref="C46" location="TestResults!E52" display="Annual Tests" xr:uid="{C8398ACE-3996-491C-A62F-0BA17662F3CF}"/>
    <hyperlink ref="E49" location="TestResults!E215" display="Other/non-routine tests" xr:uid="{038B867B-9ADF-4856-9DDC-FE23613D5F8C}"/>
    <hyperlink ref="E46" location="TestResults!E147" display="5 to 10-year tests" xr:uid="{5ED1D40E-295F-45F8-B3B6-1C6007B2E6DD}"/>
    <hyperlink ref="C49" location="TestResults!E86" display="3-5 Year Tests" xr:uid="{DEA9CE01-F52B-484B-A52F-8D8B6F9736BD}"/>
    <hyperlink ref="E46:G46" location="TestResults!E147" display="5-10 Year Tests" xr:uid="{0D0A5B45-206A-4AC4-BBFB-D7274DDF9CDD}"/>
    <hyperlink ref="E49:G49" location="TestResults!E230" display="Other/Non-Routine Tests" xr:uid="{88C94B45-1039-4C7C-B1A6-CA9A86235E75}"/>
    <hyperlink ref="C15:E15" r:id="rId25" display="► Reading Your Water Analysis Report" xr:uid="{F2606D1A-EFCD-4FDA-B24D-AA06728B6133}"/>
    <hyperlink ref="C61" r:id="rId26" xr:uid="{6CC55591-F730-4F56-996B-2C533B78F8A1}"/>
    <hyperlink ref="C76" r:id="rId27" display="► Read Tip Sheet 14: Sodium and Chloride" xr:uid="{F716CFFC-78E7-487C-A200-92158D65C104}"/>
    <hyperlink ref="C76:D76" r:id="rId28" display="► Read Tip Sheet 11: Nitrate and Nitrite" xr:uid="{CBB1FD83-64B6-415C-ABD4-1919B628D2FC}"/>
    <hyperlink ref="C147:D147" r:id="rId29" display="► Read Tip Sheet 9: Man-made chemicals" xr:uid="{F3246936-96BB-4DDB-8BE3-B2A498F1399D}"/>
    <hyperlink ref="C65:D65" r:id="rId30" display="► Read Tip Sheet 14: Sodium and Chloride" xr:uid="{73D12E5A-FEFB-4B9B-A69D-7A46D70BC7C1}"/>
    <hyperlink ref="C242" r:id="rId31" xr:uid="{8656670F-71A8-4B51-9419-AD25339E867B}"/>
    <hyperlink ref="C268" r:id="rId32" xr:uid="{77FFBD0F-BC7F-414A-A17F-2770D0250F68}"/>
    <hyperlink ref="C271" r:id="rId33" xr:uid="{338177A3-7A06-494A-93CC-65EBE2FD99DC}"/>
  </hyperlinks>
  <pageMargins left="0.7" right="0.7" top="0.75" bottom="0.75" header="0.3" footer="0.3"/>
  <pageSetup orientation="portrait" r:id="rId34"/>
  <ignoredErrors>
    <ignoredError sqref="E264" unlockedFormula="1"/>
  </ignoredErrors>
  <drawing r:id="rId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B3C43B5C122E428B5DE3F8ABBC0FD8" ma:contentTypeVersion="11" ma:contentTypeDescription="Create a new document." ma:contentTypeScope="" ma:versionID="5fb8407a5a71c2804d7f16a500dc666b">
  <xsd:schema xmlns:xsd="http://www.w3.org/2001/XMLSchema" xmlns:xs="http://www.w3.org/2001/XMLSchema" xmlns:p="http://schemas.microsoft.com/office/2006/metadata/properties" xmlns:ns2="da74bbe1-edf1-4898-93fc-e2aab7e66bb3" xmlns:ns3="3a84b99f-62db-47c7-a5e1-145b2fceced5" targetNamespace="http://schemas.microsoft.com/office/2006/metadata/properties" ma:root="true" ma:fieldsID="2da82c508218b97900a8bfa1158440d2" ns2:_="" ns3:_="">
    <xsd:import namespace="da74bbe1-edf1-4898-93fc-e2aab7e66bb3"/>
    <xsd:import namespace="3a84b99f-62db-47c7-a5e1-145b2fcece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4bbe1-edf1-4898-93fc-e2aab7e66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84b99f-62db-47c7-a5e1-145b2fceced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94af2aa-0628-4196-965f-1faf5f69be04}" ma:internalName="TaxCatchAll" ma:showField="CatchAllData" ma:web="3a84b99f-62db-47c7-a5e1-145b2fcece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74bbe1-edf1-4898-93fc-e2aab7e66bb3">
      <Terms xmlns="http://schemas.microsoft.com/office/infopath/2007/PartnerControls"/>
    </lcf76f155ced4ddcb4097134ff3c332f>
    <TaxCatchAll xmlns="3a84b99f-62db-47c7-a5e1-145b2fceced5" xsi:nil="true"/>
  </documentManagement>
</p:properties>
</file>

<file path=customXml/itemProps1.xml><?xml version="1.0" encoding="utf-8"?>
<ds:datastoreItem xmlns:ds="http://schemas.openxmlformats.org/officeDocument/2006/customXml" ds:itemID="{C3AB727C-A3AD-49DE-8F47-B8FCA153121A}">
  <ds:schemaRefs>
    <ds:schemaRef ds:uri="http://schemas.microsoft.com/sharepoint/v3/contenttype/forms"/>
  </ds:schemaRefs>
</ds:datastoreItem>
</file>

<file path=customXml/itemProps2.xml><?xml version="1.0" encoding="utf-8"?>
<ds:datastoreItem xmlns:ds="http://schemas.openxmlformats.org/officeDocument/2006/customXml" ds:itemID="{A0DE487D-96C9-4B7F-AF2E-649D27285C96}"/>
</file>

<file path=customXml/itemProps3.xml><?xml version="1.0" encoding="utf-8"?>
<ds:datastoreItem xmlns:ds="http://schemas.openxmlformats.org/officeDocument/2006/customXml" ds:itemID="{35CEDFF0-42F3-4FA8-BCDC-85630BAC29E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TestResults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 Shannon (RIDOH)</dc:creator>
  <cp:keywords/>
  <dc:description/>
  <cp:lastModifiedBy>Nakama, Shannon (RIDOH)</cp:lastModifiedBy>
  <cp:revision/>
  <dcterms:created xsi:type="dcterms:W3CDTF">2021-08-16T18:24:38Z</dcterms:created>
  <dcterms:modified xsi:type="dcterms:W3CDTF">2023-12-14T19:57:55Z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0x010100B41ACB04BBFC3146A3D587E0A25B52A2</vt:lpwstr>
  </property>
</Properties>
</file>